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howInkAnnotation="0" defaultThemeVersion="124226"/>
  <mc:AlternateContent xmlns:mc="http://schemas.openxmlformats.org/markup-compatibility/2006">
    <mc:Choice Requires="x15">
      <x15ac:absPath xmlns:x15ac="http://schemas.microsoft.com/office/spreadsheetml/2010/11/ac" url="O:\Sekretariat\Årsregnskaber fra kredse\"/>
    </mc:Choice>
  </mc:AlternateContent>
  <xr:revisionPtr revIDLastSave="0" documentId="13_ncr:1_{968F0FCD-F501-442F-B261-4CC333308C9F}" xr6:coauthVersionLast="46" xr6:coauthVersionMax="46" xr10:uidLastSave="{00000000-0000-0000-0000-000000000000}"/>
  <bookViews>
    <workbookView xWindow="-120" yWindow="-120" windowWidth="29040" windowHeight="15840" xr2:uid="{00000000-000D-0000-FFFF-FFFF00000000}"/>
  </bookViews>
  <sheets>
    <sheet name="Information" sheetId="2" r:id="rId1"/>
    <sheet name="Regnskab" sheetId="1" r:id="rId2"/>
    <sheet name="Kredsnumre" sheetId="3" state="hidden" r:id="rId3"/>
  </sheets>
  <definedNames>
    <definedName name="_xlnm.Print_Area" localSheetId="0">Information!$A$1:$B$26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 l="1"/>
  <c r="C8" i="1" s="1"/>
  <c r="C45" i="1" s="1"/>
  <c r="C2" i="1"/>
  <c r="B6" i="2"/>
  <c r="C7" i="1"/>
  <c r="A4" i="1"/>
  <c r="D4" i="1"/>
  <c r="E117" i="1"/>
  <c r="E108" i="1"/>
  <c r="E119" i="1" s="1"/>
  <c r="C79" i="1"/>
  <c r="D5" i="1"/>
  <c r="A5" i="1"/>
  <c r="A6" i="1"/>
  <c r="B127" i="1"/>
  <c r="E42" i="1"/>
  <c r="E81" i="1" s="1"/>
  <c r="E79" i="1"/>
  <c r="D42" i="1"/>
  <c r="D81" i="1" s="1"/>
  <c r="D79" i="1"/>
  <c r="C42" i="1"/>
  <c r="C81" i="1" s="1"/>
  <c r="A1" i="1" l="1"/>
  <c r="A43" i="1" s="1"/>
  <c r="E83" i="1"/>
  <c r="C83" i="1"/>
  <c r="D83" i="1"/>
  <c r="A88" i="1"/>
  <c r="E86" i="1"/>
  <c r="E110" i="1" s="1"/>
  <c r="D8" i="1"/>
  <c r="D45" i="1" s="1"/>
  <c r="A22" i="2"/>
  <c r="A84" i="1"/>
  <c r="A120" i="1" s="1"/>
  <c r="A155" i="1"/>
  <c r="A87" i="1"/>
  <c r="E8" i="1"/>
  <c r="E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Anders Klostermann</author>
  </authors>
  <commentList>
    <comment ref="A19" authorId="0" shapeId="0" xr:uid="{00000000-0006-0000-0000-000001000000}">
      <text>
        <r>
          <rPr>
            <b/>
            <sz val="9"/>
            <color indexed="81"/>
            <rFont val="Tahoma"/>
            <family val="2"/>
          </rPr>
          <t>Et eksempel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Lasse Hedegaard</author>
  </authors>
  <commentList>
    <comment ref="A1" authorId="0" shapeId="0" xr:uid="{00000000-0006-0000-0100-000001000000}">
      <text>
        <r>
          <rPr>
            <b/>
            <sz val="10"/>
            <color indexed="81"/>
            <rFont val="Tahoma"/>
            <family val="2"/>
          </rPr>
          <t>Oplysningerne rettes i arket "Information"</t>
        </r>
      </text>
    </comment>
    <comment ref="A3" authorId="0" shapeId="0" xr:uid="{00000000-0006-0000-0100-000002000000}">
      <text>
        <r>
          <rPr>
            <b/>
            <sz val="10"/>
            <color indexed="81"/>
            <rFont val="Tahoma"/>
            <family val="2"/>
          </rPr>
          <t>Oplysningerne rettes i arket "Information"</t>
        </r>
      </text>
    </comment>
    <comment ref="A9" authorId="0" shapeId="0" xr:uid="{00000000-0006-0000-0100-000003000000}">
      <text>
        <r>
          <rPr>
            <b/>
            <sz val="10"/>
            <color indexed="81"/>
            <rFont val="Tahoma"/>
            <family val="2"/>
          </rPr>
          <t>Cellen kan ændres, kontingentindtægterne må gerne udspecificeres</t>
        </r>
      </text>
    </comment>
    <comment ref="A87" authorId="0" shapeId="0" xr:uid="{00000000-0006-0000-0100-000004000000}">
      <text>
        <r>
          <rPr>
            <b/>
            <sz val="10"/>
            <color indexed="81"/>
            <rFont val="Tahoma"/>
            <family val="2"/>
          </rPr>
          <t>Indtast matrikelnummer</t>
        </r>
      </text>
    </comment>
    <comment ref="A88" authorId="0" shapeId="0" xr:uid="{00000000-0006-0000-0100-000005000000}">
      <text>
        <r>
          <rPr>
            <b/>
            <sz val="10"/>
            <color indexed="81"/>
            <rFont val="Tahoma"/>
            <family val="2"/>
          </rPr>
          <t>Indtast matrikelnummer</t>
        </r>
      </text>
    </comment>
    <comment ref="A97" authorId="0" shapeId="0" xr:uid="{00000000-0006-0000-0100-000006000000}">
      <text>
        <r>
          <rPr>
            <b/>
            <sz val="10"/>
            <color indexed="81"/>
            <rFont val="Tahoma"/>
            <family val="2"/>
          </rPr>
          <t>Indtast girokontonummer</t>
        </r>
      </text>
    </comment>
    <comment ref="A98" authorId="0" shapeId="0" xr:uid="{00000000-0006-0000-0100-000007000000}">
      <text>
        <r>
          <rPr>
            <b/>
            <sz val="10"/>
            <color indexed="81"/>
            <rFont val="Tahoma"/>
            <family val="2"/>
          </rPr>
          <t>Indtast kontonummer</t>
        </r>
      </text>
    </comment>
    <comment ref="A99" authorId="0" shapeId="0" xr:uid="{00000000-0006-0000-0100-000008000000}">
      <text>
        <r>
          <rPr>
            <b/>
            <sz val="10"/>
            <color indexed="81"/>
            <rFont val="Tahoma"/>
            <family val="2"/>
          </rPr>
          <t>Indtast kontonummer</t>
        </r>
      </text>
    </comment>
    <comment ref="A100" authorId="0" shapeId="0" xr:uid="{00000000-0006-0000-0100-000009000000}">
      <text>
        <r>
          <rPr>
            <b/>
            <sz val="10"/>
            <color indexed="81"/>
            <rFont val="Tahoma"/>
            <family val="2"/>
          </rPr>
          <t>Indtast kontonummer</t>
        </r>
      </text>
    </comment>
    <comment ref="A111" authorId="0" shapeId="0" xr:uid="{00000000-0006-0000-0100-00000A000000}">
      <text>
        <r>
          <rPr>
            <b/>
            <sz val="10"/>
            <color indexed="81"/>
            <rFont val="Tahoma"/>
            <family val="2"/>
          </rPr>
          <t>Indtast matrikelnummer</t>
        </r>
      </text>
    </comment>
    <comment ref="A112" authorId="0" shapeId="0" xr:uid="{00000000-0006-0000-0100-00000B000000}">
      <text>
        <r>
          <rPr>
            <b/>
            <sz val="10"/>
            <color indexed="81"/>
            <rFont val="Tahoma"/>
            <family val="2"/>
          </rPr>
          <t>Indtast matrikelnummer</t>
        </r>
      </text>
    </comment>
    <comment ref="B127" authorId="0" shapeId="0" xr:uid="{00000000-0006-0000-0100-00000C000000}">
      <text>
        <r>
          <rPr>
            <b/>
            <sz val="10"/>
            <color indexed="81"/>
            <rFont val="Tahoma"/>
            <family val="2"/>
          </rPr>
          <t>Navnet rettes i arket "Information"</t>
        </r>
      </text>
    </comment>
  </commentList>
</comments>
</file>

<file path=xl/sharedStrings.xml><?xml version="1.0" encoding="utf-8"?>
<sst xmlns="http://schemas.openxmlformats.org/spreadsheetml/2006/main" count="482" uniqueCount="438">
  <si>
    <t>Indtægter</t>
  </si>
  <si>
    <t>Kontingent</t>
  </si>
  <si>
    <t>Bidrag og gaver</t>
  </si>
  <si>
    <t>Arrangementer</t>
  </si>
  <si>
    <t>Salg af kredsbutikkens varer</t>
  </si>
  <si>
    <t>Blade</t>
  </si>
  <si>
    <t>Lejeindtægter af ejendomme</t>
  </si>
  <si>
    <t>Renteindtægter</t>
  </si>
  <si>
    <t>Andre indtægter</t>
  </si>
  <si>
    <t>Indtægter i alt</t>
  </si>
  <si>
    <t>Offentligt lokaletilskud</t>
  </si>
  <si>
    <t>Offentligt kursustilskud</t>
  </si>
  <si>
    <t>Udgifter</t>
  </si>
  <si>
    <t>Køb af kredsbutikkens varer</t>
  </si>
  <si>
    <t>Leje af lokaler</t>
  </si>
  <si>
    <t>Musikarbejde</t>
  </si>
  <si>
    <t>Sejladsarbejde</t>
  </si>
  <si>
    <t>Administration</t>
  </si>
  <si>
    <t>Lederuddannelse</t>
  </si>
  <si>
    <t>Renter af bankgæld og lign.</t>
  </si>
  <si>
    <t>Andre udgifter</t>
  </si>
  <si>
    <t>Udgifter i alt</t>
  </si>
  <si>
    <t>Årets resultat</t>
  </si>
  <si>
    <t>Andre driftsudgifter, egne ejend.</t>
  </si>
  <si>
    <t>Prioritetsrenter, egne ejend.</t>
  </si>
  <si>
    <t>Regnskabsår</t>
  </si>
  <si>
    <t>Kasserer</t>
  </si>
  <si>
    <t>Side 1 af 4</t>
  </si>
  <si>
    <t>Side 2 af 4</t>
  </si>
  <si>
    <t>Side 3 af 4</t>
  </si>
  <si>
    <t>Side 4 af 4</t>
  </si>
  <si>
    <t>Kredsnummer (seks cifre)</t>
  </si>
  <si>
    <t>Udfyld nedenstående felter</t>
  </si>
  <si>
    <t>Kredsnavn (uden FDF foran)</t>
  </si>
  <si>
    <t>Udfyld kassereroplysninger herunder</t>
  </si>
  <si>
    <t>Adresse</t>
  </si>
  <si>
    <t>Postnr.</t>
  </si>
  <si>
    <t>By</t>
  </si>
  <si>
    <t>Telefonnummer</t>
  </si>
  <si>
    <t>Mailadresse</t>
  </si>
  <si>
    <t>Navn</t>
  </si>
  <si>
    <t>Print regnskabet ud, og sørg for at få underskrifterne på plads</t>
  </si>
  <si>
    <t>Aktiver</t>
  </si>
  <si>
    <t>Inventar (vurdering)</t>
  </si>
  <si>
    <t>Lejrmateriel (vurdering)</t>
  </si>
  <si>
    <t>Materiel og værktøj (vurdering)</t>
  </si>
  <si>
    <t>Musikinstrumenter (vurdering)</t>
  </si>
  <si>
    <t>Fartøjer (vurdering)</t>
  </si>
  <si>
    <t>Kredsbutikken (vurdering)</t>
  </si>
  <si>
    <t>Tilgodehavender</t>
  </si>
  <si>
    <t>Værdipapirer (kursværdi)</t>
  </si>
  <si>
    <t>Kontantbeholdning</t>
  </si>
  <si>
    <t>Aktiver i alt</t>
  </si>
  <si>
    <t>Anden gæld</t>
  </si>
  <si>
    <t>Gæld i alt</t>
  </si>
  <si>
    <t>Gæld</t>
  </si>
  <si>
    <t>Revisionspåtegning</t>
  </si>
  <si>
    <t>Kredsleder</t>
  </si>
  <si>
    <t>Formand</t>
  </si>
  <si>
    <t>Best.-medlem</t>
  </si>
  <si>
    <t>Revisor</t>
  </si>
  <si>
    <t>Påtegning</t>
  </si>
  <si>
    <t>Dato og underskrift</t>
  </si>
  <si>
    <t>Offentligt medlemstilskud</t>
  </si>
  <si>
    <t>Offentligt aktivitetstilskud</t>
  </si>
  <si>
    <t>Materiel</t>
  </si>
  <si>
    <t>Underskrifter</t>
  </si>
  <si>
    <t xml:space="preserve">Girokonto nr. </t>
  </si>
  <si>
    <t xml:space="preserve">Bankkonto nr. </t>
  </si>
  <si>
    <t>Andre aktiver</t>
  </si>
  <si>
    <t>Kredsens driftsregnskab og status er revideret. De anførte beholdningers tilstedeværelse er konstateret.</t>
  </si>
  <si>
    <t>Kredsregnskabsskema</t>
  </si>
  <si>
    <t>Basar m.v.</t>
  </si>
  <si>
    <t>Andre lotterier</t>
  </si>
  <si>
    <t>FDFs landslotteri</t>
  </si>
  <si>
    <t>Ved spørgsmål, kontakt forbundskontoret, tlf. 33136888 eller FDF@FDF.dk</t>
  </si>
  <si>
    <t>Fulde navn</t>
  </si>
  <si>
    <t xml:space="preserve">Prioritetsgæld i matr. nr. </t>
  </si>
  <si>
    <t>Kredsnavn</t>
  </si>
  <si>
    <t>Kredsnummer</t>
  </si>
  <si>
    <t>Opdateret 4. februar 2016</t>
  </si>
  <si>
    <t>Kreds</t>
  </si>
  <si>
    <t>Skagen</t>
  </si>
  <si>
    <t>Ålbæk</t>
  </si>
  <si>
    <t>Hjørring</t>
  </si>
  <si>
    <t>Tårs</t>
  </si>
  <si>
    <t>Strandby</t>
  </si>
  <si>
    <t>Frederikshavn 1</t>
  </si>
  <si>
    <t>Frederikshavn 2</t>
  </si>
  <si>
    <t>Sæby</t>
  </si>
  <si>
    <t>Pandrup</t>
  </si>
  <si>
    <t>Dronninglund</t>
  </si>
  <si>
    <t>Hjallerup</t>
  </si>
  <si>
    <t>Hals</t>
  </si>
  <si>
    <t>Vester Hassing</t>
  </si>
  <si>
    <t>Øster Hassing</t>
  </si>
  <si>
    <t>Vester og Øster Hassing Musikkreds</t>
  </si>
  <si>
    <t>Agersted</t>
  </si>
  <si>
    <t>Brønderslev</t>
  </si>
  <si>
    <t>Aaby-Vedsted</t>
  </si>
  <si>
    <t>Vodskov</t>
  </si>
  <si>
    <t>Vadum</t>
  </si>
  <si>
    <t>Vestbjerg</t>
  </si>
  <si>
    <t>Hammer</t>
  </si>
  <si>
    <t>Biersted</t>
  </si>
  <si>
    <t>Aalborg Søkreds</t>
  </si>
  <si>
    <t>Aalborg 3 Hobrovejen</t>
  </si>
  <si>
    <t>Hasseris</t>
  </si>
  <si>
    <t>Kærby</t>
  </si>
  <si>
    <t>Nørre Uttrup</t>
  </si>
  <si>
    <t>Skalborg</t>
  </si>
  <si>
    <t>Aalborg 1</t>
  </si>
  <si>
    <t>Aalborg 9</t>
  </si>
  <si>
    <t>Aalborg 8 Nr. Tranders</t>
  </si>
  <si>
    <t>Gug</t>
  </si>
  <si>
    <t>Romdrup-Klarup</t>
  </si>
  <si>
    <t>Storvorde-Sejlflod</t>
  </si>
  <si>
    <t>Svenstrup</t>
  </si>
  <si>
    <t>Godthåb J.</t>
  </si>
  <si>
    <t>Visse</t>
  </si>
  <si>
    <t>Sønderholm-Frejlev</t>
  </si>
  <si>
    <t>Stoholm</t>
  </si>
  <si>
    <t>Frederiks</t>
  </si>
  <si>
    <t>Egeris</t>
  </si>
  <si>
    <t>Bjerringbro</t>
  </si>
  <si>
    <t>Mammen</t>
  </si>
  <si>
    <t>Vejrumbro</t>
  </si>
  <si>
    <t>Ørum</t>
  </si>
  <si>
    <t>Langå</t>
  </si>
  <si>
    <t>Viborg 1</t>
  </si>
  <si>
    <t>Viborg 3</t>
  </si>
  <si>
    <t>Vinkel</t>
  </si>
  <si>
    <t>Viborg Vestervang</t>
  </si>
  <si>
    <t>Overlund</t>
  </si>
  <si>
    <t>Finderuphøj</t>
  </si>
  <si>
    <t>Løgstør</t>
  </si>
  <si>
    <t>Nibe</t>
  </si>
  <si>
    <t>Salling</t>
  </si>
  <si>
    <t>Klim-Thorup-Vust</t>
  </si>
  <si>
    <t>Bislev</t>
  </si>
  <si>
    <t>Fjelsø</t>
  </si>
  <si>
    <t>Hobro</t>
  </si>
  <si>
    <t>Nørager</t>
  </si>
  <si>
    <t>Vester Hornum</t>
  </si>
  <si>
    <t>Aars</t>
  </si>
  <si>
    <t>Overlade</t>
  </si>
  <si>
    <t>Hornum</t>
  </si>
  <si>
    <t>Hadsund</t>
  </si>
  <si>
    <t>Øster Hurup</t>
  </si>
  <si>
    <t>Skelund-Veddum</t>
  </si>
  <si>
    <t>Vebbestrup</t>
  </si>
  <si>
    <t>Støvring</t>
  </si>
  <si>
    <t>Øster Hornum</t>
  </si>
  <si>
    <t>Veggerby</t>
  </si>
  <si>
    <t>Suldrup</t>
  </si>
  <si>
    <t>Grenaa</t>
  </si>
  <si>
    <t>Kolind</t>
  </si>
  <si>
    <t>Lyngby-Trustrup</t>
  </si>
  <si>
    <t>Randers 2</t>
  </si>
  <si>
    <t>Øster Bjerregrav</t>
  </si>
  <si>
    <t>Stevnstrup</t>
  </si>
  <si>
    <t>Harridslev</t>
  </si>
  <si>
    <t>Glyngøre</t>
  </si>
  <si>
    <t>Hillerslev</t>
  </si>
  <si>
    <t>Nykøbing Mors</t>
  </si>
  <si>
    <t>Snedsted</t>
  </si>
  <si>
    <t>Thisted 1</t>
  </si>
  <si>
    <t>Thisted 2 Østbyen</t>
  </si>
  <si>
    <t>Hjerm</t>
  </si>
  <si>
    <t>Hurup</t>
  </si>
  <si>
    <t>Jegindø</t>
  </si>
  <si>
    <t>Struer</t>
  </si>
  <si>
    <t>Thyholm</t>
  </si>
  <si>
    <t>Thyborøn</t>
  </si>
  <si>
    <t>Bøvling</t>
  </si>
  <si>
    <t>Harboøre</t>
  </si>
  <si>
    <t>Klinkby</t>
  </si>
  <si>
    <t>Lemvig</t>
  </si>
  <si>
    <t>Stadil-Vedersø</t>
  </si>
  <si>
    <t>Aulum</t>
  </si>
  <si>
    <t>Haderup-Feldborg</t>
  </si>
  <si>
    <t>Holstebro 1</t>
  </si>
  <si>
    <t>Mejdal</t>
  </si>
  <si>
    <t>Tvis</t>
  </si>
  <si>
    <t>Vind</t>
  </si>
  <si>
    <t>Ørnhøj</t>
  </si>
  <si>
    <t>Herning 1 Musikkreds</t>
  </si>
  <si>
    <t>Ilskov</t>
  </si>
  <si>
    <t>Lind</t>
  </si>
  <si>
    <t>Sunds</t>
  </si>
  <si>
    <t>Tjørring</t>
  </si>
  <si>
    <t>Arnborg</t>
  </si>
  <si>
    <t>Bording</t>
  </si>
  <si>
    <t>Brande</t>
  </si>
  <si>
    <t>Fjelstervang</t>
  </si>
  <si>
    <t>Ikast</t>
  </si>
  <si>
    <t>Isenvad</t>
  </si>
  <si>
    <t>Kibæk</t>
  </si>
  <si>
    <t>Ellevang-Risskov</t>
  </si>
  <si>
    <t>Løgten</t>
  </si>
  <si>
    <t>Hjortshøj</t>
  </si>
  <si>
    <t>Århus 14</t>
  </si>
  <si>
    <t>Mørke</t>
  </si>
  <si>
    <t>Aarhus Kajak</t>
  </si>
  <si>
    <t>Lisbjerg</t>
  </si>
  <si>
    <t>Silkeborg 1</t>
  </si>
  <si>
    <t>Silkeborg 2</t>
  </si>
  <si>
    <t>Balle</t>
  </si>
  <si>
    <t>Kragelund</t>
  </si>
  <si>
    <t>Gl. Rye</t>
  </si>
  <si>
    <t>Sletten Familie- og Friluftskreds</t>
  </si>
  <si>
    <t>Hasle-Åbyhøj</t>
  </si>
  <si>
    <t>Brabrand</t>
  </si>
  <si>
    <t>Aarhus 1</t>
  </si>
  <si>
    <t>Aarhus 2</t>
  </si>
  <si>
    <t>Aarhus Musikkreds</t>
  </si>
  <si>
    <t>Fredensvang</t>
  </si>
  <si>
    <t>Aarhus 9 Højbjerg</t>
  </si>
  <si>
    <t>Solbjerg</t>
  </si>
  <si>
    <t>Beder-Malling</t>
  </si>
  <si>
    <t>Tranbjerg</t>
  </si>
  <si>
    <t>Viby J</t>
  </si>
  <si>
    <t>Ørting-Falling</t>
  </si>
  <si>
    <t>Odder</t>
  </si>
  <si>
    <t>Virring</t>
  </si>
  <si>
    <t>Skanderborg-Stilling</t>
  </si>
  <si>
    <t>Hørning</t>
  </si>
  <si>
    <t>Galten</t>
  </si>
  <si>
    <t>Samsø</t>
  </si>
  <si>
    <t>Juelsminde</t>
  </si>
  <si>
    <t>Horsens 1</t>
  </si>
  <si>
    <t>Horsens 2</t>
  </si>
  <si>
    <t>Tyrsted-Uth</t>
  </si>
  <si>
    <t>Torsted</t>
  </si>
  <si>
    <t>Horsens Musik</t>
  </si>
  <si>
    <t>Give</t>
  </si>
  <si>
    <t>Gadbjerg</t>
  </si>
  <si>
    <t>Jelling</t>
  </si>
  <si>
    <t>Nørre Snede</t>
  </si>
  <si>
    <t>Klovborg</t>
  </si>
  <si>
    <t>Brædstrup</t>
  </si>
  <si>
    <t>Hampen-Gludsted</t>
  </si>
  <si>
    <t>Flensborg</t>
  </si>
  <si>
    <t>Tønning</t>
  </si>
  <si>
    <t>Bredsted</t>
  </si>
  <si>
    <t>Rødding</t>
  </si>
  <si>
    <t>Toftlund</t>
  </si>
  <si>
    <t>Vilstrup</t>
  </si>
  <si>
    <t>Haderslev</t>
  </si>
  <si>
    <t>Arrild Branderup</t>
  </si>
  <si>
    <t>Højer</t>
  </si>
  <si>
    <t>Bredebro</t>
  </si>
  <si>
    <t>Møgeltønder</t>
  </si>
  <si>
    <t>Tønder</t>
  </si>
  <si>
    <t>Hostrup</t>
  </si>
  <si>
    <t>Tinglev</t>
  </si>
  <si>
    <t>Sønderborg</t>
  </si>
  <si>
    <t>Gråsten</t>
  </si>
  <si>
    <t>Broager</t>
  </si>
  <si>
    <t>Nordals</t>
  </si>
  <si>
    <t>Darum</t>
  </si>
  <si>
    <t>Øster Vedsted</t>
  </si>
  <si>
    <t>Bramming</t>
  </si>
  <si>
    <t>Gredstedbro</t>
  </si>
  <si>
    <t>Spandet-Roager</t>
  </si>
  <si>
    <t>Vejen</t>
  </si>
  <si>
    <t>Varde</t>
  </si>
  <si>
    <t>Grindsted</t>
  </si>
  <si>
    <t>Filskov</t>
  </si>
  <si>
    <t>Ansager</t>
  </si>
  <si>
    <t>Stenderup-Krogager</t>
  </si>
  <si>
    <t>Agerbæk</t>
  </si>
  <si>
    <t>Billund</t>
  </si>
  <si>
    <t>Spjald</t>
  </si>
  <si>
    <t>Skjern</t>
  </si>
  <si>
    <t>Hvide Sande</t>
  </si>
  <si>
    <t>Videbæk</t>
  </si>
  <si>
    <t>Esbjerg 1 Sædding</t>
  </si>
  <si>
    <t>Esbjerg 4</t>
  </si>
  <si>
    <t>Tjæreborg</t>
  </si>
  <si>
    <t>Esbjerg 2 Midtby</t>
  </si>
  <si>
    <t>Esbjerg 3 Jerne</t>
  </si>
  <si>
    <t>Esbjerg 7 Kvaglund</t>
  </si>
  <si>
    <t>Hjerting</t>
  </si>
  <si>
    <t>Svanninge-Faaborg</t>
  </si>
  <si>
    <t>Tåsinge</t>
  </si>
  <si>
    <t>Svendborg</t>
  </si>
  <si>
    <t>Kværndrup</t>
  </si>
  <si>
    <t>Agedrup</t>
  </si>
  <si>
    <t>Nyborg</t>
  </si>
  <si>
    <t>Odense Ansgar</t>
  </si>
  <si>
    <t>Odense 3</t>
  </si>
  <si>
    <t>Odense 5</t>
  </si>
  <si>
    <t>Odense 8</t>
  </si>
  <si>
    <t>Odense 12</t>
  </si>
  <si>
    <t>Odense 14 Thomas Kingo</t>
  </si>
  <si>
    <t>Fraugde</t>
  </si>
  <si>
    <t>Odense Musikkreds</t>
  </si>
  <si>
    <t>Odense 2 Dyrup</t>
  </si>
  <si>
    <t>Odense 4</t>
  </si>
  <si>
    <t>Odense 10 Dalum-Hjallese</t>
  </si>
  <si>
    <t>Odense 11 Næsby</t>
  </si>
  <si>
    <t>Tommerup St.</t>
  </si>
  <si>
    <t>Brenderup-Harndrup</t>
  </si>
  <si>
    <t>Særslev</t>
  </si>
  <si>
    <t>Gamborg</t>
  </si>
  <si>
    <t>Middelfart</t>
  </si>
  <si>
    <t>Vejlby-Strib</t>
  </si>
  <si>
    <t>Fredericia Søndermarken</t>
  </si>
  <si>
    <t>Fredericia Vejlby</t>
  </si>
  <si>
    <t>Fredericia 1</t>
  </si>
  <si>
    <t>Fredericia 2 Chr. Sogn</t>
  </si>
  <si>
    <t>Lunderskov</t>
  </si>
  <si>
    <t>Vejle 1</t>
  </si>
  <si>
    <t>Vejle 3</t>
  </si>
  <si>
    <t>Vejle 4</t>
  </si>
  <si>
    <t>Vejle 5</t>
  </si>
  <si>
    <t>Kalundborg</t>
  </si>
  <si>
    <t>Røsnæs</t>
  </si>
  <si>
    <t>Ubby</t>
  </si>
  <si>
    <t>Snertinge</t>
  </si>
  <si>
    <t>Nykøbing Sjælland</t>
  </si>
  <si>
    <t>Fårevejle</t>
  </si>
  <si>
    <t>Holbæk</t>
  </si>
  <si>
    <t>Vipperød</t>
  </si>
  <si>
    <t>Gevninge</t>
  </si>
  <si>
    <t>Hedehusene</t>
  </si>
  <si>
    <t>Sct. Jørgensbjerg</t>
  </si>
  <si>
    <t>Roskilde</t>
  </si>
  <si>
    <t>Taastrup</t>
  </si>
  <si>
    <t>Høje Taastrup</t>
  </si>
  <si>
    <t>Hvalsø</t>
  </si>
  <si>
    <t>Gadstrup-Snoldelev</t>
  </si>
  <si>
    <t>Havdrup</t>
  </si>
  <si>
    <t>Ny Tolstrup</t>
  </si>
  <si>
    <t>Karlslunde</t>
  </si>
  <si>
    <t>Mosede</t>
  </si>
  <si>
    <t>Hundige</t>
  </si>
  <si>
    <t>Tranegilde</t>
  </si>
  <si>
    <t>Dalmose</t>
  </si>
  <si>
    <t>Slagelse</t>
  </si>
  <si>
    <t>Korsør</t>
  </si>
  <si>
    <t>Ringsted</t>
  </si>
  <si>
    <t>Benløse</t>
  </si>
  <si>
    <t>Ørslev-Vordingborg</t>
  </si>
  <si>
    <t>Næstved</t>
  </si>
  <si>
    <t>Haslev</t>
  </si>
  <si>
    <t>Nakskov</t>
  </si>
  <si>
    <t>Kettinge</t>
  </si>
  <si>
    <t>Nykøbing F.</t>
  </si>
  <si>
    <t>Eskilstrup</t>
  </si>
  <si>
    <t>Ledøje-Smørum</t>
  </si>
  <si>
    <t>Skovlunde</t>
  </si>
  <si>
    <t>Ballerup</t>
  </si>
  <si>
    <t>Pederstrup</t>
  </si>
  <si>
    <t>Kirke Værløse</t>
  </si>
  <si>
    <t>Herlev</t>
  </si>
  <si>
    <t>Måløv</t>
  </si>
  <si>
    <t>Hasle-Rutsker</t>
  </si>
  <si>
    <t>Glostrup</t>
  </si>
  <si>
    <t>Grøndalslund</t>
  </si>
  <si>
    <t>Hendriksholm</t>
  </si>
  <si>
    <t>Islev</t>
  </si>
  <si>
    <t>Ishøj</t>
  </si>
  <si>
    <t>K 17</t>
  </si>
  <si>
    <t>K 20</t>
  </si>
  <si>
    <t>K 23</t>
  </si>
  <si>
    <t>Hvidovre</t>
  </si>
  <si>
    <t>K 2</t>
  </si>
  <si>
    <t>K 5</t>
  </si>
  <si>
    <t>K 7 Frihavn</t>
  </si>
  <si>
    <t>K 9</t>
  </si>
  <si>
    <t>K 15</t>
  </si>
  <si>
    <t>K 27 Lundehus Sogn</t>
  </si>
  <si>
    <t>U-net</t>
  </si>
  <si>
    <t>K 12 Amagerbro</t>
  </si>
  <si>
    <t>K 13</t>
  </si>
  <si>
    <t>Københavns Søkreds</t>
  </si>
  <si>
    <t>Korsvejen</t>
  </si>
  <si>
    <t>Tårnby</t>
  </si>
  <si>
    <t>K 19 - Vanløse</t>
  </si>
  <si>
    <t>K 24 Grøndal</t>
  </si>
  <si>
    <t>K 25 Brønshøj</t>
  </si>
  <si>
    <t>K 26 Husum</t>
  </si>
  <si>
    <t>Adventskirken</t>
  </si>
  <si>
    <t>Utterslev</t>
  </si>
  <si>
    <t>F 1 Lindevang</t>
  </si>
  <si>
    <t>F 4</t>
  </si>
  <si>
    <t>F 5 Mariendal</t>
  </si>
  <si>
    <t>F 6</t>
  </si>
  <si>
    <t>F 7</t>
  </si>
  <si>
    <t>F 8 Søkreds</t>
  </si>
  <si>
    <t>Bagsværd-Stengård</t>
  </si>
  <si>
    <t>Mørkhøj</t>
  </si>
  <si>
    <t>Buddinge</t>
  </si>
  <si>
    <t>Gladsaxe Brass Band</t>
  </si>
  <si>
    <t>Gl. Holte-Vedbæk</t>
  </si>
  <si>
    <t>Gentofte</t>
  </si>
  <si>
    <t>Kgs. Lyngby</t>
  </si>
  <si>
    <t>Virum</t>
  </si>
  <si>
    <t>Christianshavn Musikkreds</t>
  </si>
  <si>
    <t>Allerød</t>
  </si>
  <si>
    <t>Birkerød</t>
  </si>
  <si>
    <t>Helsingør 3 Vestervang</t>
  </si>
  <si>
    <t>Karlebo</t>
  </si>
  <si>
    <t>Helsingør 1</t>
  </si>
  <si>
    <t>Engholm Musikkreds</t>
  </si>
  <si>
    <t>Hillerød</t>
  </si>
  <si>
    <t>Stenløse-Veksø</t>
  </si>
  <si>
    <t>Ølstykke</t>
  </si>
  <si>
    <t>Frederikssund</t>
  </si>
  <si>
    <t>Alsønderup</t>
  </si>
  <si>
    <t>Græsted</t>
  </si>
  <si>
    <t>Helsinge</t>
  </si>
  <si>
    <t>Hillerød-Præstevang</t>
  </si>
  <si>
    <t>Vælg fanebladet "Regnskab" nederst i vinduet, og udfyld skemaet</t>
  </si>
  <si>
    <t>Julsøfonden</t>
  </si>
  <si>
    <r>
      <t xml:space="preserve">Her er en skabelon kredsen kan bruge, til at udforme det regnskab, der skal sendes til forbundskontoret. Det er ikke et krav, at denne skabelon bruges - det er blot et tilbud. Denne side skal udfyldes først, da oplysningerne fra siden overføres til de efterfølgende sider.
Denne side skal </t>
    </r>
    <r>
      <rPr>
        <b/>
        <sz val="10"/>
        <rFont val="Work Sans"/>
        <family val="3"/>
      </rPr>
      <t>ikke</t>
    </r>
    <r>
      <rPr>
        <sz val="10"/>
        <rFont val="Work Sans"/>
        <family val="3"/>
      </rPr>
      <t xml:space="preserve"> printes ud og mailes til forbundskontoret - det skal kun den efterfølgende fane.</t>
    </r>
  </si>
  <si>
    <t>Har du problemer med at finde fanebladet, så tast evt. Ctrl+Page Down (Ctrl+Page Up for at vende tilbage). Celler (felter) med rød markering i hjørnet, har en hjælpetekst. Hold musen over cellen, for at se teksten. Den midterste kolonne skal bruges til årets tal, mens kolonnerne til venstre og højre kan bruges frit. Nogle celler er låst og kan ikke ændres, men det er muligt at tilføje tekst/konti på de tomme linjer. Kontingentindtægterne må gerne udspecificeres, fx på børn/voksne - men det er ikke et krav.</t>
  </si>
  <si>
    <t>Regnskabet registreres først som modtaget, når forbundskontoret har fået en udgave med underskrifter samt revisionspåtegning.</t>
  </si>
  <si>
    <t>Regnskabet skal afleveres elektronisk til Forbundskontoret. Link til afleveringen og andre krav findes på https://kredsservice.fdf.dk/kredsadministration/kredsoekonomi/regnskab</t>
  </si>
  <si>
    <t>Kredsregnskabsskema, 6. udgave (februar 2021)</t>
  </si>
  <si>
    <r>
      <t>Formue</t>
    </r>
    <r>
      <rPr>
        <sz val="12"/>
        <rFont val="Work Sans"/>
        <family val="3"/>
      </rPr>
      <t xml:space="preserve"> (aktiver minus gæld)</t>
    </r>
  </si>
  <si>
    <t>Viborg Orkesterkreds</t>
  </si>
  <si>
    <t>Randers 1 - Hornbæk</t>
  </si>
  <si>
    <t>Herning Nord</t>
  </si>
  <si>
    <t>Bryrup</t>
  </si>
  <si>
    <t>Aabenraa</t>
  </si>
  <si>
    <t>Nordenskov</t>
  </si>
  <si>
    <t>Ringkøbing</t>
  </si>
  <si>
    <t>Mørkholt</t>
  </si>
  <si>
    <t>Stenlille-Ugerløse</t>
  </si>
  <si>
    <t>Karlstrup</t>
  </si>
  <si>
    <t>Vesterbro</t>
  </si>
  <si>
    <t>Sundby</t>
  </si>
  <si>
    <t>F 6 Flintholm</t>
  </si>
  <si>
    <t>Nivå</t>
  </si>
  <si>
    <t>Indtægter i alt (ovf. side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</si>
</sst>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00"/>
  </numFmts>
  <fonts count="12" x14ac:knownFonts="1">
    <font>
      <sz val="10"/>
      <name val="Arial"/>
    </font>
    <font>
      <sz val="8"/>
      <name val="Arial"/>
      <family val="2"/>
    </font>
    <font>
      <b/>
      <sz val="10"/>
      <color indexed="81"/>
      <name val="Tahoma"/>
      <family val="2"/>
    </font>
    <font>
      <b/>
      <sz val="20"/>
      <color theme="0"/>
      <name val="Work Sans"/>
      <family val="3"/>
    </font>
    <font>
      <sz val="10"/>
      <name val="Work Sans"/>
      <family val="3"/>
    </font>
    <font>
      <b/>
      <sz val="10"/>
      <name val="Work Sans"/>
      <family val="3"/>
    </font>
    <font>
      <b/>
      <sz val="10"/>
      <color theme="0"/>
      <name val="Work Sans"/>
      <family val="3"/>
    </font>
    <font>
      <b/>
      <sz val="9"/>
      <color indexed="81"/>
      <name val="Tahoma"/>
      <family val="2"/>
    </font>
    <font>
      <b/>
      <sz val="12"/>
      <name val="Work Sans"/>
      <family val="3"/>
    </font>
    <font>
      <sz val="12"/>
      <name val="Work Sans"/>
      <family val="3"/>
    </font>
    <font>
      <b/>
      <sz val="13.5"/>
      <color rgb="FFFF0000"/>
      <name val="Work Sans"/>
      <family val="3"/>
    </font>
    <font>
      <b/>
      <sz val="12"/>
      <color theme="0"/>
      <name val="Work Sans"/>
      <family val="3"/>
    </font>
  </fonts>
  <fills count="4">
    <fill>
      <patternFill patternType="none"/>
    </fill>
    <fill>
      <patternFill patternType="gray125"/>
    </fill>
    <fill>
      <patternFill patternType="solid">
        <fgColor rgb="FF5F8CB4"/>
        <bgColor indexed="64"/>
      </patternFill>
    </fill>
    <fill>
      <patternFill patternType="solid">
        <fgColor rgb="FFD7E2EC"/>
        <bgColor indexed="64"/>
      </patternFill>
    </fill>
  </fills>
  <borders count="28">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double">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s>
  <cellStyleXfs count="1">
    <xf numFmtId="0" fontId="0" fillId="0" borderId="0"/>
  </cellStyleXfs>
  <cellXfs count="82">
    <xf numFmtId="0" fontId="0" fillId="0" borderId="0" xfId="0"/>
    <xf numFmtId="0" fontId="4" fillId="0" borderId="0" xfId="0" applyFont="1"/>
    <xf numFmtId="0" fontId="4" fillId="3" borderId="0" xfId="0" applyFont="1" applyFill="1" applyAlignment="1" applyProtection="1">
      <alignment horizontal="left"/>
      <protection locked="0"/>
    </xf>
    <xf numFmtId="0" fontId="8" fillId="0" borderId="0" xfId="0" applyFont="1"/>
    <xf numFmtId="0" fontId="9" fillId="0" borderId="0" xfId="0" applyFont="1"/>
    <xf numFmtId="0" fontId="9" fillId="0" borderId="0" xfId="0" applyFont="1" applyAlignment="1">
      <alignment horizontal="right"/>
    </xf>
    <xf numFmtId="0" fontId="10" fillId="0" borderId="0" xfId="0" applyNumberFormat="1" applyFont="1" applyBorder="1" applyAlignment="1" applyProtection="1">
      <alignment horizontal="center"/>
    </xf>
    <xf numFmtId="0" fontId="8" fillId="0" borderId="1" xfId="0" applyFont="1" applyBorder="1"/>
    <xf numFmtId="0" fontId="9" fillId="0" borderId="1" xfId="0" applyFont="1" applyBorder="1"/>
    <xf numFmtId="49" fontId="8" fillId="0" borderId="0" xfId="0" applyNumberFormat="1" applyFont="1"/>
    <xf numFmtId="49" fontId="9" fillId="0" borderId="0" xfId="0" applyNumberFormat="1" applyFont="1"/>
    <xf numFmtId="0" fontId="9" fillId="0" borderId="0" xfId="0" applyNumberFormat="1" applyFont="1" applyBorder="1" applyProtection="1"/>
    <xf numFmtId="0" fontId="8" fillId="0" borderId="0" xfId="0" applyNumberFormat="1" applyFont="1" applyBorder="1" applyProtection="1"/>
    <xf numFmtId="0" fontId="9" fillId="0" borderId="0" xfId="0" applyNumberFormat="1" applyFont="1"/>
    <xf numFmtId="0" fontId="8" fillId="0" borderId="0" xfId="0" applyNumberFormat="1" applyFont="1" applyBorder="1" applyAlignment="1" applyProtection="1">
      <alignment horizontal="right"/>
    </xf>
    <xf numFmtId="0" fontId="8" fillId="0" borderId="0" xfId="0" applyNumberFormat="1" applyFont="1" applyBorder="1"/>
    <xf numFmtId="0" fontId="8" fillId="0" borderId="0" xfId="0" applyNumberFormat="1" applyFont="1" applyBorder="1" applyAlignment="1">
      <alignment horizontal="right"/>
    </xf>
    <xf numFmtId="164" fontId="9" fillId="0" borderId="8" xfId="0" applyNumberFormat="1" applyFont="1" applyFill="1" applyBorder="1" applyProtection="1">
      <protection locked="0"/>
    </xf>
    <xf numFmtId="0" fontId="9" fillId="0" borderId="6" xfId="0" applyFont="1" applyBorder="1"/>
    <xf numFmtId="164" fontId="9" fillId="0" borderId="9" xfId="0" applyNumberFormat="1" applyFont="1" applyFill="1" applyBorder="1" applyProtection="1">
      <protection locked="0"/>
    </xf>
    <xf numFmtId="164" fontId="8" fillId="0" borderId="4" xfId="0" applyNumberFormat="1" applyFont="1" applyBorder="1"/>
    <xf numFmtId="0" fontId="9" fillId="0" borderId="5" xfId="0" applyFont="1" applyBorder="1"/>
    <xf numFmtId="0" fontId="9" fillId="0" borderId="2" xfId="0" applyFont="1" applyBorder="1"/>
    <xf numFmtId="164" fontId="9" fillId="0" borderId="7" xfId="0" applyNumberFormat="1" applyFont="1" applyBorder="1"/>
    <xf numFmtId="0" fontId="8" fillId="0" borderId="0" xfId="0" applyFont="1" applyBorder="1"/>
    <xf numFmtId="0" fontId="9" fillId="0" borderId="0" xfId="0" applyFont="1" applyBorder="1"/>
    <xf numFmtId="0" fontId="9" fillId="0" borderId="3" xfId="0" applyFont="1" applyBorder="1"/>
    <xf numFmtId="164" fontId="8" fillId="0" borderId="0" xfId="0" applyNumberFormat="1" applyFont="1" applyBorder="1"/>
    <xf numFmtId="0" fontId="8" fillId="0" borderId="0" xfId="0" applyFont="1" applyFill="1" applyBorder="1" applyAlignment="1" applyProtection="1">
      <alignment horizontal="left"/>
    </xf>
    <xf numFmtId="0" fontId="9" fillId="0" borderId="0" xfId="0" applyNumberFormat="1" applyFont="1" applyBorder="1" applyAlignment="1" applyProtection="1">
      <alignment horizontal="left"/>
    </xf>
    <xf numFmtId="0" fontId="11" fillId="2" borderId="0" xfId="0" applyFont="1" applyFill="1" applyBorder="1" applyAlignment="1" applyProtection="1">
      <alignment horizontal="center"/>
      <protection locked="0"/>
    </xf>
    <xf numFmtId="0" fontId="11" fillId="2" borderId="0" xfId="0" applyFont="1" applyFill="1" applyBorder="1" applyAlignment="1">
      <alignment horizontal="center"/>
    </xf>
    <xf numFmtId="164" fontId="9" fillId="0" borderId="17" xfId="0" applyNumberFormat="1" applyFont="1" applyBorder="1" applyProtection="1">
      <protection locked="0"/>
    </xf>
    <xf numFmtId="164" fontId="9" fillId="0" borderId="17" xfId="0" applyNumberFormat="1" applyFont="1" applyFill="1" applyBorder="1" applyProtection="1">
      <protection locked="0"/>
    </xf>
    <xf numFmtId="164" fontId="8" fillId="0" borderId="18" xfId="0" applyNumberFormat="1" applyFont="1" applyBorder="1"/>
    <xf numFmtId="0" fontId="11" fillId="2" borderId="0" xfId="0" applyFont="1" applyFill="1" applyBorder="1" applyAlignment="1" applyProtection="1">
      <alignment horizontal="center"/>
    </xf>
    <xf numFmtId="164" fontId="9" fillId="0" borderId="2" xfId="0" applyNumberFormat="1" applyFont="1" applyBorder="1" applyProtection="1">
      <protection locked="0"/>
    </xf>
    <xf numFmtId="164" fontId="9" fillId="0" borderId="10" xfId="0" applyNumberFormat="1" applyFont="1" applyFill="1" applyBorder="1" applyProtection="1">
      <protection locked="0"/>
    </xf>
    <xf numFmtId="164" fontId="9" fillId="0" borderId="2" xfId="0" applyNumberFormat="1" applyFont="1" applyFill="1" applyBorder="1" applyProtection="1">
      <protection locked="0"/>
    </xf>
    <xf numFmtId="0" fontId="4" fillId="0" borderId="0" xfId="0" applyFont="1" applyAlignment="1">
      <alignment horizontal="left" vertical="center" wrapText="1"/>
    </xf>
    <xf numFmtId="0" fontId="3" fillId="2" borderId="0" xfId="0" applyFont="1" applyFill="1" applyAlignment="1">
      <alignment horizontal="center" vertical="center"/>
    </xf>
    <xf numFmtId="0" fontId="6" fillId="2" borderId="0" xfId="0" applyFont="1" applyFill="1" applyAlignment="1">
      <alignment horizontal="center"/>
    </xf>
    <xf numFmtId="0" fontId="9" fillId="0" borderId="6" xfId="0" applyFont="1" applyBorder="1" applyAlignment="1" applyProtection="1">
      <protection locked="0"/>
    </xf>
    <xf numFmtId="0" fontId="9" fillId="0" borderId="27" xfId="0" applyFont="1" applyBorder="1" applyAlignment="1" applyProtection="1">
      <protection locked="0"/>
    </xf>
    <xf numFmtId="0" fontId="9" fillId="0" borderId="21"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6"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23" xfId="0" applyFont="1" applyBorder="1" applyAlignment="1">
      <alignment horizontal="left"/>
    </xf>
    <xf numFmtId="0" fontId="9" fillId="0" borderId="24" xfId="0" applyFont="1" applyBorder="1" applyAlignment="1">
      <alignment horizontal="left"/>
    </xf>
    <xf numFmtId="0" fontId="9" fillId="0" borderId="0" xfId="0" applyFont="1" applyAlignment="1">
      <alignment horizontal="left"/>
    </xf>
    <xf numFmtId="0" fontId="9" fillId="0" borderId="3" xfId="0" applyFont="1" applyBorder="1" applyAlignment="1">
      <alignment horizontal="left"/>
    </xf>
    <xf numFmtId="0" fontId="8" fillId="0" borderId="0" xfId="0" applyFont="1" applyAlignment="1">
      <alignment horizontal="left"/>
    </xf>
    <xf numFmtId="0" fontId="8" fillId="0" borderId="3" xfId="0" applyFont="1" applyBorder="1" applyAlignment="1">
      <alignment horizontal="left"/>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11" fillId="2" borderId="0" xfId="0" applyFont="1" applyFill="1" applyAlignment="1">
      <alignment horizontal="center"/>
    </xf>
    <xf numFmtId="0" fontId="8" fillId="0" borderId="0" xfId="0" applyFont="1" applyBorder="1" applyAlignment="1">
      <alignment horizontal="left"/>
    </xf>
    <xf numFmtId="0" fontId="9" fillId="0" borderId="18" xfId="0" applyFont="1" applyBorder="1" applyAlignment="1" applyProtection="1">
      <alignment horizontal="left"/>
    </xf>
    <xf numFmtId="0" fontId="8" fillId="0" borderId="19" xfId="0" applyFont="1" applyBorder="1" applyAlignment="1">
      <alignment horizontal="left"/>
    </xf>
    <xf numFmtId="0" fontId="8" fillId="0" borderId="20" xfId="0" applyFont="1" applyBorder="1" applyAlignment="1">
      <alignment horizontal="left"/>
    </xf>
    <xf numFmtId="0" fontId="11" fillId="2" borderId="0" xfId="0" applyFont="1" applyFill="1" applyBorder="1" applyAlignment="1">
      <alignment horizontal="center"/>
    </xf>
    <xf numFmtId="0" fontId="9" fillId="0" borderId="5" xfId="0" applyFont="1" applyBorder="1" applyAlignment="1" applyProtection="1">
      <protection locked="0"/>
    </xf>
    <xf numFmtId="0" fontId="9" fillId="0" borderId="5" xfId="0" applyFont="1" applyBorder="1" applyAlignment="1" applyProtection="1"/>
    <xf numFmtId="0" fontId="9" fillId="0" borderId="6" xfId="0" applyFont="1" applyBorder="1" applyAlignment="1" applyProtection="1"/>
    <xf numFmtId="0" fontId="9" fillId="0" borderId="25" xfId="0" applyFont="1" applyBorder="1" applyAlignment="1" applyProtection="1">
      <alignment horizontal="center" vertical="top" wrapText="1"/>
      <protection locked="0"/>
    </xf>
    <xf numFmtId="0" fontId="9" fillId="0" borderId="14" xfId="0" applyFont="1" applyBorder="1" applyAlignment="1" applyProtection="1">
      <alignment horizontal="center" vertical="top" wrapText="1"/>
      <protection locked="0"/>
    </xf>
    <xf numFmtId="0" fontId="9" fillId="0" borderId="26"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0" fontId="9" fillId="0" borderId="0"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12" xfId="0"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9" fillId="0" borderId="13" xfId="0" applyFont="1" applyBorder="1" applyAlignment="1" applyProtection="1">
      <alignment horizontal="center" vertical="top" wrapText="1"/>
      <protection locked="0"/>
    </xf>
    <xf numFmtId="0" fontId="9" fillId="0" borderId="6" xfId="0" applyNumberFormat="1" applyFont="1" applyBorder="1" applyAlignment="1" applyProtection="1">
      <protection locked="0"/>
    </xf>
    <xf numFmtId="0" fontId="9" fillId="0" borderId="5" xfId="0" applyNumberFormat="1" applyFont="1" applyBorder="1" applyAlignment="1" applyProtection="1">
      <protection locked="0"/>
    </xf>
    <xf numFmtId="0" fontId="9" fillId="0" borderId="6" xfId="0" applyNumberFormat="1" applyFont="1" applyBorder="1" applyAlignment="1" applyProtection="1"/>
    <xf numFmtId="0" fontId="9" fillId="0" borderId="6" xfId="0" applyNumberFormat="1" applyFont="1" applyBorder="1" applyAlignment="1" applyProtection="1">
      <alignment horizontal="left"/>
    </xf>
    <xf numFmtId="0" fontId="9" fillId="0" borderId="5" xfId="0" applyNumberFormat="1" applyFont="1" applyBorder="1" applyAlignment="1" applyProtection="1">
      <alignment horizontal="left"/>
    </xf>
  </cellXfs>
  <cellStyles count="1">
    <cellStyle name="Normal" xfId="0" builtinId="0"/>
  </cellStyles>
  <dxfs count="0"/>
  <tableStyles count="0" defaultTableStyle="TableStyleMedium9" defaultPivotStyle="PivotStyleLight16"/>
  <colors>
    <mruColors>
      <color rgb="FF5F8CB4"/>
      <color rgb="FFD7E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F8CB4"/>
  </sheetPr>
  <dimension ref="A1:B26"/>
  <sheetViews>
    <sheetView tabSelected="1" workbookViewId="0">
      <selection activeCell="B5" sqref="B5"/>
    </sheetView>
  </sheetViews>
  <sheetFormatPr defaultRowHeight="16.5" x14ac:dyDescent="0.35"/>
  <cols>
    <col min="1" max="1" width="28.28515625" style="1" customWidth="1"/>
    <col min="2" max="2" width="59.85546875" style="1" customWidth="1"/>
    <col min="3" max="16384" width="9.140625" style="1"/>
  </cols>
  <sheetData>
    <row r="1" spans="1:2" ht="25.5" customHeight="1" x14ac:dyDescent="0.35">
      <c r="A1" s="40" t="s">
        <v>71</v>
      </c>
      <c r="B1" s="40"/>
    </row>
    <row r="2" spans="1:2" ht="95.25" customHeight="1" x14ac:dyDescent="0.35">
      <c r="A2" s="39" t="s">
        <v>417</v>
      </c>
      <c r="B2" s="39"/>
    </row>
    <row r="3" spans="1:2" x14ac:dyDescent="0.35">
      <c r="A3" s="41" t="s">
        <v>32</v>
      </c>
      <c r="B3" s="41"/>
    </row>
    <row r="4" spans="1:2" ht="7.5" customHeight="1" x14ac:dyDescent="0.35"/>
    <row r="5" spans="1:2" x14ac:dyDescent="0.35">
      <c r="A5" s="1" t="s">
        <v>33</v>
      </c>
      <c r="B5" s="2"/>
    </row>
    <row r="6" spans="1:2" x14ac:dyDescent="0.35">
      <c r="A6" s="1" t="s">
        <v>31</v>
      </c>
      <c r="B6" s="2" t="str">
        <f>IFERROR(VLOOKUP(B5,Kredsnumre!A:B,2,FALSE),"")</f>
        <v/>
      </c>
    </row>
    <row r="7" spans="1:2" x14ac:dyDescent="0.35">
      <c r="A7" s="1" t="s">
        <v>25</v>
      </c>
      <c r="B7" s="2">
        <f ca="1">YEAR(NOW())-1</f>
        <v>2020</v>
      </c>
    </row>
    <row r="8" spans="1:2" ht="7.5" customHeight="1" x14ac:dyDescent="0.35"/>
    <row r="9" spans="1:2" x14ac:dyDescent="0.35">
      <c r="A9" s="41" t="s">
        <v>34</v>
      </c>
      <c r="B9" s="41"/>
    </row>
    <row r="10" spans="1:2" ht="7.5" customHeight="1" x14ac:dyDescent="0.35"/>
    <row r="11" spans="1:2" x14ac:dyDescent="0.35">
      <c r="A11" s="1" t="s">
        <v>76</v>
      </c>
      <c r="B11" s="2"/>
    </row>
    <row r="12" spans="1:2" x14ac:dyDescent="0.35">
      <c r="A12" s="1" t="s">
        <v>35</v>
      </c>
      <c r="B12" s="2"/>
    </row>
    <row r="13" spans="1:2" x14ac:dyDescent="0.35">
      <c r="A13" s="1" t="s">
        <v>36</v>
      </c>
      <c r="B13" s="2"/>
    </row>
    <row r="14" spans="1:2" x14ac:dyDescent="0.35">
      <c r="A14" s="1" t="s">
        <v>37</v>
      </c>
      <c r="B14" s="2"/>
    </row>
    <row r="15" spans="1:2" x14ac:dyDescent="0.35">
      <c r="A15" s="1" t="s">
        <v>38</v>
      </c>
      <c r="B15" s="2"/>
    </row>
    <row r="16" spans="1:2" x14ac:dyDescent="0.35">
      <c r="A16" s="1" t="s">
        <v>39</v>
      </c>
      <c r="B16" s="2"/>
    </row>
    <row r="17" spans="1:2" ht="7.5" customHeight="1" x14ac:dyDescent="0.35"/>
    <row r="18" spans="1:2" x14ac:dyDescent="0.35">
      <c r="A18" s="41" t="s">
        <v>415</v>
      </c>
      <c r="B18" s="41"/>
    </row>
    <row r="19" spans="1:2" ht="115.5" customHeight="1" x14ac:dyDescent="0.35">
      <c r="A19" s="39" t="s">
        <v>418</v>
      </c>
      <c r="B19" s="39"/>
    </row>
    <row r="20" spans="1:2" x14ac:dyDescent="0.35">
      <c r="A20" s="41" t="s">
        <v>41</v>
      </c>
      <c r="B20" s="41"/>
    </row>
    <row r="21" spans="1:2" ht="51.75" customHeight="1" x14ac:dyDescent="0.35">
      <c r="A21" s="39" t="s">
        <v>419</v>
      </c>
      <c r="B21" s="39"/>
    </row>
    <row r="22" spans="1:2" x14ac:dyDescent="0.35">
      <c r="A22" s="41" t="str">
        <f ca="1">IF(Information!$B$7=0,"Scan og indsend regnskabet til forbundskontoret senest 15. marts","Scan og indsend regnskabet til forbundskontoret senest 15. marts "&amp;Information!$B$7+1)</f>
        <v>Scan og indsend regnskabet til forbundskontoret senest 15. marts 2021</v>
      </c>
      <c r="B22" s="41"/>
    </row>
    <row r="23" spans="1:2" ht="50.25" customHeight="1" x14ac:dyDescent="0.35">
      <c r="A23" s="39" t="s">
        <v>420</v>
      </c>
      <c r="B23" s="39"/>
    </row>
    <row r="24" spans="1:2" x14ac:dyDescent="0.35">
      <c r="A24" s="41" t="s">
        <v>75</v>
      </c>
      <c r="B24" s="41"/>
    </row>
    <row r="26" spans="1:2" x14ac:dyDescent="0.35">
      <c r="A26" s="41" t="s">
        <v>421</v>
      </c>
      <c r="B26" s="41"/>
    </row>
  </sheetData>
  <sheetProtection sheet="1"/>
  <mergeCells count="12">
    <mergeCell ref="A19:B19"/>
    <mergeCell ref="A21:B21"/>
    <mergeCell ref="A23:B23"/>
    <mergeCell ref="A1:B1"/>
    <mergeCell ref="A26:B26"/>
    <mergeCell ref="A3:B3"/>
    <mergeCell ref="A18:B18"/>
    <mergeCell ref="A22:B22"/>
    <mergeCell ref="A20:B20"/>
    <mergeCell ref="A9:B9"/>
    <mergeCell ref="A24:B24"/>
    <mergeCell ref="A2:B2"/>
  </mergeCells>
  <phoneticPr fontId="1" type="noConversion"/>
  <dataValidations count="4">
    <dataValidation type="whole" allowBlank="1" showErrorMessage="1" errorTitle="Kredsnumre består af seks cifre" error="Kredsnumre består af seks cifre i intervallet 110000 til 189999. Indtast nummeret uden mellemrum eller bindestreger." promptTitle="Kredsnumre består af seks cifre" prompt="Kredsnumre består af seks cifre" sqref="B6" xr:uid="{00000000-0002-0000-0000-000000000000}">
      <formula1>110000</formula1>
      <formula2>189999</formula2>
    </dataValidation>
    <dataValidation type="whole" allowBlank="1" showErrorMessage="1" errorTitle="Ugyldigt årstal" error="Indtast et gyldigt årstal" sqref="B7" xr:uid="{00000000-0002-0000-0000-000001000000}">
      <formula1>1902</formula1>
      <formula2>2100</formula2>
    </dataValidation>
    <dataValidation type="textLength" operator="greaterThanOrEqual" allowBlank="1" showInputMessage="1" showErrorMessage="1" errorTitle="Ugyldigt postnummer" error="Indtast et gyldigt postnummer" sqref="B13" xr:uid="{00000000-0002-0000-0000-000002000000}">
      <formula1>4</formula1>
    </dataValidation>
    <dataValidation type="textLength" operator="greaterThanOrEqual" allowBlank="1" showInputMessage="1" showErrorMessage="1" errorTitle="Ugyldigt telefonnummer" error="Indtast et gyldigt telefonnummer" sqref="B15" xr:uid="{00000000-0002-0000-0000-000003000000}">
      <formula1>8</formula1>
    </dataValidation>
  </dataValidations>
  <pageMargins left="0.74803149606299213" right="0.74803149606299213" top="0.98425196850393704" bottom="0.98425196850393704" header="0" footer="0"/>
  <pageSetup paperSize="9" orientation="portrait" r:id="rId1"/>
  <headerFooter alignWithMargins="0"/>
  <ignoredErrors>
    <ignoredError sqref="B6"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F8CB4"/>
  </sheetPr>
  <dimension ref="A1:E155"/>
  <sheetViews>
    <sheetView zoomScaleNormal="100" workbookViewId="0">
      <selection activeCell="A9" sqref="A9:B9"/>
    </sheetView>
  </sheetViews>
  <sheetFormatPr defaultRowHeight="22.5" customHeight="1" x14ac:dyDescent="0.4"/>
  <cols>
    <col min="1" max="1" width="17.85546875" style="4" customWidth="1"/>
    <col min="2" max="2" width="17.7109375" style="4" customWidth="1"/>
    <col min="3" max="5" width="19.42578125" style="4" customWidth="1"/>
    <col min="6" max="16384" width="9.140625" style="4"/>
  </cols>
  <sheetData>
    <row r="1" spans="1:5" ht="19.5" x14ac:dyDescent="0.4">
      <c r="A1" s="3" t="str">
        <f ca="1">IF(Information!$B$7=0,"Resultatopgørelse","Resultatopgørelse "&amp;Information!$B$7&amp;IF(Information!B5&lt;&gt;""," - FDF "&amp;Information!$B$5,""))</f>
        <v>Resultatopgørelse 2020</v>
      </c>
      <c r="C1" s="3"/>
      <c r="E1" s="5" t="s">
        <v>27</v>
      </c>
    </row>
    <row r="2" spans="1:5" ht="21.75" x14ac:dyDescent="0.45">
      <c r="A2" s="3"/>
      <c r="C2" s="6" t="str">
        <f>IF(Information!$B$11&lt;&gt;0,"","UDFYLD FØRST ALLE DE LYSEBLÅ FELTER PÅ ARKET INFORMATION")</f>
        <v>UDFYLD FØRST ALLE DE LYSEBLÅ FELTER PÅ ARKET INFORMATION</v>
      </c>
    </row>
    <row r="3" spans="1:5" ht="19.5" x14ac:dyDescent="0.4">
      <c r="A3" s="7" t="s">
        <v>26</v>
      </c>
      <c r="B3" s="8"/>
      <c r="C3" s="8"/>
      <c r="D3" s="8"/>
      <c r="E3" s="8"/>
    </row>
    <row r="4" spans="1:5" ht="19.5" customHeight="1" x14ac:dyDescent="0.4">
      <c r="A4" s="11" t="str">
        <f>IF(Information!$B$11&lt;&gt;0,Information!$B$11,"")</f>
        <v/>
      </c>
      <c r="B4" s="10"/>
      <c r="D4" s="29" t="str">
        <f>IF(Information!$B$15&lt;&gt;0,"Tlf. "&amp;Information!$B$15,"")</f>
        <v/>
      </c>
    </row>
    <row r="5" spans="1:5" ht="19.5" customHeight="1" x14ac:dyDescent="0.4">
      <c r="A5" s="11" t="str">
        <f>IF(Information!$B$12&lt;&gt;0,Information!$B$12,"")</f>
        <v/>
      </c>
      <c r="B5" s="13"/>
      <c r="D5" s="29" t="str">
        <f>IF(Information!$B$16&lt;&gt;0,Information!$B$16,"")</f>
        <v/>
      </c>
    </row>
    <row r="6" spans="1:5" ht="19.5" customHeight="1" x14ac:dyDescent="0.4">
      <c r="A6" s="11" t="str">
        <f>IF(Information!$B$13&lt;&gt;0,Information!$B$13&amp;" "&amp;Information!$B$14,"")</f>
        <v/>
      </c>
      <c r="B6" s="13"/>
      <c r="D6" s="12"/>
      <c r="E6" s="14"/>
    </row>
    <row r="7" spans="1:5" ht="19.5" customHeight="1" x14ac:dyDescent="0.45">
      <c r="A7" s="9"/>
      <c r="B7" s="13"/>
      <c r="C7" s="6" t="str">
        <f>IF(Information!$B$11&lt;&gt;0,"","NEDERST TIL VENSTRE KAN DU SKIFTE TIL ARKET INFORMATION")</f>
        <v>NEDERST TIL VENSTRE KAN DU SKIFTE TIL ARKET INFORMATION</v>
      </c>
      <c r="D7" s="15"/>
      <c r="E7" s="16"/>
    </row>
    <row r="8" spans="1:5" ht="19.5" customHeight="1" x14ac:dyDescent="0.4">
      <c r="A8" s="24" t="s">
        <v>0</v>
      </c>
      <c r="B8" s="25"/>
      <c r="C8" s="30" t="str">
        <f ca="1">IF(Information!$B$7=0,"Budget i år","Budget "&amp;Information!$B$7)</f>
        <v>Budget 2020</v>
      </c>
      <c r="D8" s="31" t="str">
        <f ca="1">"Regnskab "&amp;Information!$B$7</f>
        <v>Regnskab 2020</v>
      </c>
      <c r="E8" s="30" t="str">
        <f ca="1">IF(Information!$B$7=0,"Budget næste år","Budget "&amp;Information!$B$7+1)</f>
        <v>Budget 2021</v>
      </c>
    </row>
    <row r="9" spans="1:5" ht="19.5" customHeight="1" x14ac:dyDescent="0.4">
      <c r="A9" s="48" t="s">
        <v>1</v>
      </c>
      <c r="B9" s="48"/>
      <c r="C9" s="32"/>
      <c r="D9" s="33"/>
      <c r="E9" s="32"/>
    </row>
    <row r="10" spans="1:5" ht="19.5" customHeight="1" x14ac:dyDescent="0.4">
      <c r="A10" s="48"/>
      <c r="B10" s="48"/>
      <c r="C10" s="32"/>
      <c r="D10" s="33"/>
      <c r="E10" s="32"/>
    </row>
    <row r="11" spans="1:5" ht="19.5" customHeight="1" x14ac:dyDescent="0.4">
      <c r="A11" s="48"/>
      <c r="B11" s="48"/>
      <c r="C11" s="32"/>
      <c r="D11" s="33"/>
      <c r="E11" s="32"/>
    </row>
    <row r="12" spans="1:5" ht="19.5" customHeight="1" x14ac:dyDescent="0.4">
      <c r="A12" s="48"/>
      <c r="B12" s="48"/>
      <c r="C12" s="32"/>
      <c r="D12" s="33"/>
      <c r="E12" s="32"/>
    </row>
    <row r="13" spans="1:5" ht="19.5" customHeight="1" x14ac:dyDescent="0.4">
      <c r="A13" s="48" t="s">
        <v>2</v>
      </c>
      <c r="B13" s="48"/>
      <c r="C13" s="32"/>
      <c r="D13" s="33"/>
      <c r="E13" s="32"/>
    </row>
    <row r="14" spans="1:5" ht="19.5" customHeight="1" x14ac:dyDescent="0.4">
      <c r="A14" s="48" t="s">
        <v>10</v>
      </c>
      <c r="B14" s="48"/>
      <c r="C14" s="32"/>
      <c r="D14" s="33"/>
      <c r="E14" s="32"/>
    </row>
    <row r="15" spans="1:5" ht="19.5" customHeight="1" x14ac:dyDescent="0.4">
      <c r="A15" s="48" t="s">
        <v>11</v>
      </c>
      <c r="B15" s="48"/>
      <c r="C15" s="32"/>
      <c r="D15" s="33"/>
      <c r="E15" s="32"/>
    </row>
    <row r="16" spans="1:5" ht="19.5" customHeight="1" x14ac:dyDescent="0.4">
      <c r="A16" s="48" t="s">
        <v>63</v>
      </c>
      <c r="B16" s="48"/>
      <c r="C16" s="32"/>
      <c r="D16" s="33"/>
      <c r="E16" s="32"/>
    </row>
    <row r="17" spans="1:5" ht="19.5" customHeight="1" x14ac:dyDescent="0.4">
      <c r="A17" s="48" t="s">
        <v>64</v>
      </c>
      <c r="B17" s="48"/>
      <c r="C17" s="32"/>
      <c r="D17" s="33"/>
      <c r="E17" s="32"/>
    </row>
    <row r="18" spans="1:5" ht="19.5" customHeight="1" x14ac:dyDescent="0.4">
      <c r="A18" s="48"/>
      <c r="B18" s="48"/>
      <c r="C18" s="32"/>
      <c r="D18" s="33"/>
      <c r="E18" s="32"/>
    </row>
    <row r="19" spans="1:5" ht="19.5" customHeight="1" x14ac:dyDescent="0.4">
      <c r="A19" s="48"/>
      <c r="B19" s="48"/>
      <c r="C19" s="32"/>
      <c r="D19" s="33"/>
      <c r="E19" s="32"/>
    </row>
    <row r="20" spans="1:5" ht="19.5" customHeight="1" x14ac:dyDescent="0.4">
      <c r="A20" s="48"/>
      <c r="B20" s="48"/>
      <c r="C20" s="32"/>
      <c r="D20" s="33"/>
      <c r="E20" s="32"/>
    </row>
    <row r="21" spans="1:5" ht="19.5" customHeight="1" x14ac:dyDescent="0.4">
      <c r="A21" s="48" t="s">
        <v>3</v>
      </c>
      <c r="B21" s="48"/>
      <c r="C21" s="32"/>
      <c r="D21" s="33"/>
      <c r="E21" s="32"/>
    </row>
    <row r="22" spans="1:5" ht="19.5" customHeight="1" x14ac:dyDescent="0.4">
      <c r="A22" s="48"/>
      <c r="B22" s="48"/>
      <c r="C22" s="32"/>
      <c r="D22" s="33"/>
      <c r="E22" s="32"/>
    </row>
    <row r="23" spans="1:5" ht="19.5" customHeight="1" x14ac:dyDescent="0.4">
      <c r="A23" s="48"/>
      <c r="B23" s="48"/>
      <c r="C23" s="32"/>
      <c r="D23" s="33"/>
      <c r="E23" s="32"/>
    </row>
    <row r="24" spans="1:5" ht="19.5" customHeight="1" x14ac:dyDescent="0.4">
      <c r="A24" s="48"/>
      <c r="B24" s="48"/>
      <c r="C24" s="32"/>
      <c r="D24" s="33"/>
      <c r="E24" s="32"/>
    </row>
    <row r="25" spans="1:5" ht="19.5" customHeight="1" x14ac:dyDescent="0.4">
      <c r="A25" s="48"/>
      <c r="B25" s="48"/>
      <c r="C25" s="32"/>
      <c r="D25" s="33"/>
      <c r="E25" s="32"/>
    </row>
    <row r="26" spans="1:5" ht="19.5" customHeight="1" x14ac:dyDescent="0.4">
      <c r="A26" s="48"/>
      <c r="B26" s="48"/>
      <c r="C26" s="32"/>
      <c r="D26" s="33"/>
      <c r="E26" s="32"/>
    </row>
    <row r="27" spans="1:5" ht="19.5" customHeight="1" x14ac:dyDescent="0.4">
      <c r="A27" s="48"/>
      <c r="B27" s="48"/>
      <c r="C27" s="32"/>
      <c r="D27" s="33"/>
      <c r="E27" s="32"/>
    </row>
    <row r="28" spans="1:5" ht="19.5" customHeight="1" x14ac:dyDescent="0.4">
      <c r="A28" s="48"/>
      <c r="B28" s="48"/>
      <c r="C28" s="32"/>
      <c r="D28" s="33"/>
      <c r="E28" s="32"/>
    </row>
    <row r="29" spans="1:5" ht="19.5" customHeight="1" x14ac:dyDescent="0.4">
      <c r="A29" s="48" t="s">
        <v>74</v>
      </c>
      <c r="B29" s="48"/>
      <c r="C29" s="32"/>
      <c r="D29" s="33"/>
      <c r="E29" s="32"/>
    </row>
    <row r="30" spans="1:5" ht="19.5" customHeight="1" x14ac:dyDescent="0.4">
      <c r="A30" s="48" t="s">
        <v>73</v>
      </c>
      <c r="B30" s="48"/>
      <c r="C30" s="32"/>
      <c r="D30" s="33"/>
      <c r="E30" s="32"/>
    </row>
    <row r="31" spans="1:5" ht="19.5" customHeight="1" x14ac:dyDescent="0.4">
      <c r="A31" s="48" t="s">
        <v>72</v>
      </c>
      <c r="B31" s="48"/>
      <c r="C31" s="32"/>
      <c r="D31" s="33"/>
      <c r="E31" s="32"/>
    </row>
    <row r="32" spans="1:5" ht="19.5" customHeight="1" x14ac:dyDescent="0.4">
      <c r="A32" s="48" t="s">
        <v>4</v>
      </c>
      <c r="B32" s="48"/>
      <c r="C32" s="32"/>
      <c r="D32" s="33"/>
      <c r="E32" s="32"/>
    </row>
    <row r="33" spans="1:5" ht="19.5" customHeight="1" x14ac:dyDescent="0.4">
      <c r="A33" s="48" t="s">
        <v>5</v>
      </c>
      <c r="B33" s="48"/>
      <c r="C33" s="32"/>
      <c r="D33" s="33"/>
      <c r="E33" s="32"/>
    </row>
    <row r="34" spans="1:5" ht="19.5" customHeight="1" x14ac:dyDescent="0.4">
      <c r="A34" s="48" t="s">
        <v>6</v>
      </c>
      <c r="B34" s="48"/>
      <c r="C34" s="32"/>
      <c r="D34" s="33"/>
      <c r="E34" s="32"/>
    </row>
    <row r="35" spans="1:5" ht="19.5" customHeight="1" x14ac:dyDescent="0.4">
      <c r="A35" s="48" t="s">
        <v>7</v>
      </c>
      <c r="B35" s="48"/>
      <c r="C35" s="32"/>
      <c r="D35" s="33"/>
      <c r="E35" s="32"/>
    </row>
    <row r="36" spans="1:5" ht="19.5" customHeight="1" x14ac:dyDescent="0.4">
      <c r="A36" s="44"/>
      <c r="B36" s="45"/>
      <c r="C36" s="32"/>
      <c r="D36" s="33"/>
      <c r="E36" s="32"/>
    </row>
    <row r="37" spans="1:5" ht="19.5" customHeight="1" x14ac:dyDescent="0.4">
      <c r="A37" s="44"/>
      <c r="B37" s="45"/>
      <c r="C37" s="32"/>
      <c r="D37" s="33"/>
      <c r="E37" s="32"/>
    </row>
    <row r="38" spans="1:5" ht="19.5" customHeight="1" x14ac:dyDescent="0.4">
      <c r="A38" s="48"/>
      <c r="B38" s="48"/>
      <c r="C38" s="32"/>
      <c r="D38" s="33"/>
      <c r="E38" s="32"/>
    </row>
    <row r="39" spans="1:5" ht="19.5" customHeight="1" x14ac:dyDescent="0.4">
      <c r="A39" s="48"/>
      <c r="B39" s="48"/>
      <c r="C39" s="32"/>
      <c r="D39" s="33"/>
      <c r="E39" s="32"/>
    </row>
    <row r="40" spans="1:5" ht="19.5" customHeight="1" x14ac:dyDescent="0.4">
      <c r="A40" s="48" t="s">
        <v>8</v>
      </c>
      <c r="B40" s="48"/>
      <c r="C40" s="32"/>
      <c r="D40" s="33"/>
      <c r="E40" s="32"/>
    </row>
    <row r="41" spans="1:5" ht="19.5" customHeight="1" x14ac:dyDescent="0.4">
      <c r="A41" s="48"/>
      <c r="B41" s="48"/>
      <c r="C41" s="32"/>
      <c r="D41" s="33"/>
      <c r="E41" s="32"/>
    </row>
    <row r="42" spans="1:5" ht="19.5" customHeight="1" thickBot="1" x14ac:dyDescent="0.45">
      <c r="A42" s="61" t="s">
        <v>9</v>
      </c>
      <c r="B42" s="61"/>
      <c r="C42" s="34">
        <f>SUM(C9:C41)</f>
        <v>0</v>
      </c>
      <c r="D42" s="34">
        <f>SUM(D9:D41)</f>
        <v>0</v>
      </c>
      <c r="E42" s="34">
        <f>SUM(E9:E41)</f>
        <v>0</v>
      </c>
    </row>
    <row r="43" spans="1:5" ht="22.5" customHeight="1" thickTop="1" x14ac:dyDescent="0.4">
      <c r="A43" s="3" t="str">
        <f ca="1">$A$1</f>
        <v>Resultatopgørelse 2020</v>
      </c>
      <c r="B43" s="3"/>
      <c r="C43" s="3"/>
      <c r="E43" s="5" t="s">
        <v>28</v>
      </c>
    </row>
    <row r="45" spans="1:5" ht="22.5" customHeight="1" x14ac:dyDescent="0.4">
      <c r="A45" s="60" t="s">
        <v>12</v>
      </c>
      <c r="B45" s="60"/>
      <c r="C45" s="35" t="str">
        <f ca="1">C8</f>
        <v>Budget 2020</v>
      </c>
      <c r="D45" s="35" t="str">
        <f ca="1">D8</f>
        <v>Regnskab 2020</v>
      </c>
      <c r="E45" s="35" t="str">
        <f ca="1">E8</f>
        <v>Budget 2021</v>
      </c>
    </row>
    <row r="46" spans="1:5" ht="19.5" customHeight="1" x14ac:dyDescent="0.4">
      <c r="A46" s="48" t="s">
        <v>1</v>
      </c>
      <c r="B46" s="48"/>
      <c r="C46" s="32"/>
      <c r="D46" s="33"/>
      <c r="E46" s="32"/>
    </row>
    <row r="47" spans="1:5" ht="19.5" customHeight="1" x14ac:dyDescent="0.4">
      <c r="A47" s="48"/>
      <c r="B47" s="48"/>
      <c r="C47" s="32"/>
      <c r="D47" s="33"/>
      <c r="E47" s="32"/>
    </row>
    <row r="48" spans="1:5" ht="19.5" customHeight="1" x14ac:dyDescent="0.4">
      <c r="A48" s="44" t="s">
        <v>2</v>
      </c>
      <c r="B48" s="45"/>
      <c r="C48" s="32"/>
      <c r="D48" s="33"/>
      <c r="E48" s="32"/>
    </row>
    <row r="49" spans="1:5" ht="19.5" customHeight="1" x14ac:dyDescent="0.4">
      <c r="A49" s="44"/>
      <c r="B49" s="45"/>
      <c r="C49" s="32"/>
      <c r="D49" s="33"/>
      <c r="E49" s="32"/>
    </row>
    <row r="50" spans="1:5" ht="19.5" customHeight="1" x14ac:dyDescent="0.4">
      <c r="A50" s="44" t="s">
        <v>3</v>
      </c>
      <c r="B50" s="45"/>
      <c r="C50" s="32"/>
      <c r="D50" s="33"/>
      <c r="E50" s="32"/>
    </row>
    <row r="51" spans="1:5" ht="19.5" customHeight="1" x14ac:dyDescent="0.4">
      <c r="A51" s="44"/>
      <c r="B51" s="45"/>
      <c r="C51" s="32"/>
      <c r="D51" s="33"/>
      <c r="E51" s="32"/>
    </row>
    <row r="52" spans="1:5" ht="19.5" customHeight="1" x14ac:dyDescent="0.4">
      <c r="A52" s="44"/>
      <c r="B52" s="45"/>
      <c r="C52" s="32"/>
      <c r="D52" s="33"/>
      <c r="E52" s="32"/>
    </row>
    <row r="53" spans="1:5" ht="19.5" customHeight="1" x14ac:dyDescent="0.4">
      <c r="A53" s="44" t="s">
        <v>13</v>
      </c>
      <c r="B53" s="45"/>
      <c r="C53" s="32"/>
      <c r="D53" s="33"/>
      <c r="E53" s="32"/>
    </row>
    <row r="54" spans="1:5" ht="19.5" customHeight="1" x14ac:dyDescent="0.4">
      <c r="A54" s="44" t="s">
        <v>5</v>
      </c>
      <c r="B54" s="45"/>
      <c r="C54" s="32"/>
      <c r="D54" s="33"/>
      <c r="E54" s="32"/>
    </row>
    <row r="55" spans="1:5" ht="19.5" customHeight="1" x14ac:dyDescent="0.4">
      <c r="A55" s="44" t="s">
        <v>24</v>
      </c>
      <c r="B55" s="45"/>
      <c r="C55" s="32"/>
      <c r="D55" s="33"/>
      <c r="E55" s="32"/>
    </row>
    <row r="56" spans="1:5" ht="19.5" customHeight="1" x14ac:dyDescent="0.4">
      <c r="A56" s="44" t="s">
        <v>23</v>
      </c>
      <c r="B56" s="45"/>
      <c r="C56" s="32"/>
      <c r="D56" s="33"/>
      <c r="E56" s="32"/>
    </row>
    <row r="57" spans="1:5" ht="19.5" customHeight="1" x14ac:dyDescent="0.4">
      <c r="A57" s="44" t="s">
        <v>14</v>
      </c>
      <c r="B57" s="45"/>
      <c r="C57" s="32"/>
      <c r="D57" s="33"/>
      <c r="E57" s="32"/>
    </row>
    <row r="58" spans="1:5" ht="19.5" customHeight="1" x14ac:dyDescent="0.4">
      <c r="A58" s="44"/>
      <c r="B58" s="45"/>
      <c r="C58" s="32"/>
      <c r="D58" s="33"/>
      <c r="E58" s="32"/>
    </row>
    <row r="59" spans="1:5" ht="19.5" customHeight="1" x14ac:dyDescent="0.4">
      <c r="A59" s="44" t="s">
        <v>15</v>
      </c>
      <c r="B59" s="45"/>
      <c r="C59" s="32"/>
      <c r="D59" s="33"/>
      <c r="E59" s="32"/>
    </row>
    <row r="60" spans="1:5" ht="19.5" customHeight="1" x14ac:dyDescent="0.4">
      <c r="A60" s="44" t="s">
        <v>16</v>
      </c>
      <c r="B60" s="45"/>
      <c r="C60" s="32"/>
      <c r="D60" s="33"/>
      <c r="E60" s="32"/>
    </row>
    <row r="61" spans="1:5" ht="19.5" customHeight="1" x14ac:dyDescent="0.4">
      <c r="A61" s="44" t="s">
        <v>65</v>
      </c>
      <c r="B61" s="45"/>
      <c r="C61" s="32"/>
      <c r="D61" s="33"/>
      <c r="E61" s="32"/>
    </row>
    <row r="62" spans="1:5" ht="19.5" customHeight="1" x14ac:dyDescent="0.4">
      <c r="A62" s="44" t="s">
        <v>17</v>
      </c>
      <c r="B62" s="45"/>
      <c r="C62" s="32"/>
      <c r="D62" s="33"/>
      <c r="E62" s="32"/>
    </row>
    <row r="63" spans="1:5" ht="19.5" customHeight="1" x14ac:dyDescent="0.4">
      <c r="A63" s="44" t="s">
        <v>18</v>
      </c>
      <c r="B63" s="45"/>
      <c r="C63" s="32"/>
      <c r="D63" s="33"/>
      <c r="E63" s="32"/>
    </row>
    <row r="64" spans="1:5" ht="19.5" customHeight="1" x14ac:dyDescent="0.4">
      <c r="A64" s="44" t="s">
        <v>19</v>
      </c>
      <c r="B64" s="45"/>
      <c r="C64" s="32"/>
      <c r="D64" s="33"/>
      <c r="E64" s="32"/>
    </row>
    <row r="65" spans="1:5" ht="19.5" customHeight="1" x14ac:dyDescent="0.4">
      <c r="A65" s="44"/>
      <c r="B65" s="45"/>
      <c r="C65" s="32"/>
      <c r="D65" s="33"/>
      <c r="E65" s="32"/>
    </row>
    <row r="66" spans="1:5" ht="19.5" customHeight="1" x14ac:dyDescent="0.4">
      <c r="A66" s="44"/>
      <c r="B66" s="45"/>
      <c r="C66" s="32"/>
      <c r="D66" s="33"/>
      <c r="E66" s="32"/>
    </row>
    <row r="67" spans="1:5" ht="19.5" customHeight="1" x14ac:dyDescent="0.4">
      <c r="A67" s="44"/>
      <c r="B67" s="45"/>
      <c r="C67" s="32"/>
      <c r="D67" s="33"/>
      <c r="E67" s="32"/>
    </row>
    <row r="68" spans="1:5" ht="19.5" customHeight="1" x14ac:dyDescent="0.4">
      <c r="A68" s="44"/>
      <c r="B68" s="45"/>
      <c r="C68" s="32"/>
      <c r="D68" s="33"/>
      <c r="E68" s="32"/>
    </row>
    <row r="69" spans="1:5" ht="19.5" customHeight="1" x14ac:dyDescent="0.4">
      <c r="A69" s="44"/>
      <c r="B69" s="45"/>
      <c r="C69" s="32"/>
      <c r="D69" s="33"/>
      <c r="E69" s="32"/>
    </row>
    <row r="70" spans="1:5" ht="19.5" customHeight="1" x14ac:dyDescent="0.4">
      <c r="A70" s="44"/>
      <c r="B70" s="45"/>
      <c r="C70" s="32"/>
      <c r="D70" s="33"/>
      <c r="E70" s="32"/>
    </row>
    <row r="71" spans="1:5" ht="19.5" customHeight="1" x14ac:dyDescent="0.4">
      <c r="A71" s="44"/>
      <c r="B71" s="45"/>
      <c r="C71" s="32"/>
      <c r="D71" s="33"/>
      <c r="E71" s="32"/>
    </row>
    <row r="72" spans="1:5" ht="19.5" customHeight="1" x14ac:dyDescent="0.4">
      <c r="A72" s="44"/>
      <c r="B72" s="45"/>
      <c r="C72" s="32"/>
      <c r="D72" s="33"/>
      <c r="E72" s="32"/>
    </row>
    <row r="73" spans="1:5" ht="19.5" customHeight="1" x14ac:dyDescent="0.4">
      <c r="A73" s="44"/>
      <c r="B73" s="45"/>
      <c r="C73" s="32"/>
      <c r="D73" s="33"/>
      <c r="E73" s="32"/>
    </row>
    <row r="74" spans="1:5" ht="19.5" customHeight="1" x14ac:dyDescent="0.4">
      <c r="A74" s="44"/>
      <c r="B74" s="45"/>
      <c r="C74" s="32"/>
      <c r="D74" s="33"/>
      <c r="E74" s="32"/>
    </row>
    <row r="75" spans="1:5" ht="19.5" customHeight="1" x14ac:dyDescent="0.4">
      <c r="A75" s="44"/>
      <c r="B75" s="45"/>
      <c r="C75" s="32"/>
      <c r="D75" s="33"/>
      <c r="E75" s="32"/>
    </row>
    <row r="76" spans="1:5" ht="19.5" customHeight="1" x14ac:dyDescent="0.4">
      <c r="A76" s="44"/>
      <c r="B76" s="45"/>
      <c r="C76" s="32"/>
      <c r="D76" s="33"/>
      <c r="E76" s="32"/>
    </row>
    <row r="77" spans="1:5" ht="19.5" customHeight="1" x14ac:dyDescent="0.4">
      <c r="A77" s="44" t="s">
        <v>20</v>
      </c>
      <c r="B77" s="45"/>
      <c r="C77" s="32"/>
      <c r="D77" s="33"/>
      <c r="E77" s="32"/>
    </row>
    <row r="78" spans="1:5" ht="19.5" customHeight="1" x14ac:dyDescent="0.4">
      <c r="A78" s="44"/>
      <c r="B78" s="45"/>
      <c r="C78" s="32"/>
      <c r="D78" s="32"/>
      <c r="E78" s="32"/>
    </row>
    <row r="79" spans="1:5" ht="19.5" customHeight="1" thickBot="1" x14ac:dyDescent="0.45">
      <c r="A79" s="62" t="s">
        <v>21</v>
      </c>
      <c r="B79" s="63"/>
      <c r="C79" s="34">
        <f>SUM(C46:C78)</f>
        <v>0</v>
      </c>
      <c r="D79" s="34">
        <f>SUM(D46:D78)</f>
        <v>0</v>
      </c>
      <c r="E79" s="34">
        <f>SUM(E46:E78)</f>
        <v>0</v>
      </c>
    </row>
    <row r="80" spans="1:5" ht="19.5" customHeight="1" thickTop="1" x14ac:dyDescent="0.4">
      <c r="A80" s="51"/>
      <c r="B80" s="52"/>
      <c r="C80" s="22"/>
      <c r="D80" s="22"/>
      <c r="E80" s="22"/>
    </row>
    <row r="81" spans="1:5" ht="19.5" customHeight="1" x14ac:dyDescent="0.4">
      <c r="A81" s="53" t="s">
        <v>437</v>
      </c>
      <c r="B81" s="54"/>
      <c r="C81" s="23">
        <f>C42</f>
        <v>0</v>
      </c>
      <c r="D81" s="23">
        <f>D42</f>
        <v>0</v>
      </c>
      <c r="E81" s="23">
        <f>E42</f>
        <v>0</v>
      </c>
    </row>
    <row r="82" spans="1:5" ht="19.5" customHeight="1" x14ac:dyDescent="0.4">
      <c r="A82" s="53"/>
      <c r="B82" s="54"/>
      <c r="C82" s="22"/>
      <c r="D82" s="22"/>
      <c r="E82" s="22"/>
    </row>
    <row r="83" spans="1:5" ht="19.5" customHeight="1" thickBot="1" x14ac:dyDescent="0.45">
      <c r="A83" s="55" t="s">
        <v>22</v>
      </c>
      <c r="B83" s="56"/>
      <c r="C83" s="20">
        <f>C81-C79</f>
        <v>0</v>
      </c>
      <c r="D83" s="20">
        <f>D81-D79</f>
        <v>0</v>
      </c>
      <c r="E83" s="20">
        <f>E81-E79</f>
        <v>0</v>
      </c>
    </row>
    <row r="84" spans="1:5" ht="22.5" customHeight="1" thickTop="1" x14ac:dyDescent="0.4">
      <c r="A84" s="3" t="str">
        <f ca="1">"Status pr. 31. december "&amp;Information!$B$7 &amp; IF(Information!B5&lt;&gt;""," - FDF " &amp; Information!B5,"")</f>
        <v>Status pr. 31. december 2020</v>
      </c>
      <c r="C84" s="3"/>
      <c r="E84" s="5" t="s">
        <v>29</v>
      </c>
    </row>
    <row r="86" spans="1:5" ht="22.5" customHeight="1" x14ac:dyDescent="0.4">
      <c r="A86" s="7" t="s">
        <v>42</v>
      </c>
      <c r="B86" s="8"/>
      <c r="C86" s="8"/>
      <c r="D86" s="8"/>
      <c r="E86" s="31" t="str">
        <f ca="1">"Pr. 31. dec. "&amp;Information!$B$7</f>
        <v>Pr. 31. dec. 2020</v>
      </c>
    </row>
    <row r="87" spans="1:5" ht="22.5" customHeight="1" x14ac:dyDescent="0.4">
      <c r="A87" s="49" t="str">
        <f ca="1">"Ejendomsværdi pr. 1. januar "&amp;Information!$B$7&amp;", matr. nr. "</f>
        <v xml:space="preserve">Ejendomsværdi pr. 1. januar 2020, matr. nr. </v>
      </c>
      <c r="B87" s="49"/>
      <c r="C87" s="49"/>
      <c r="D87" s="50"/>
      <c r="E87" s="17"/>
    </row>
    <row r="88" spans="1:5" ht="22.5" customHeight="1" x14ac:dyDescent="0.4">
      <c r="A88" s="42" t="str">
        <f ca="1">"Ejendomsværdi pr. 1. januar "&amp;Information!$B$7&amp;", matr. nr. "</f>
        <v xml:space="preserve">Ejendomsværdi pr. 1. januar 2020, matr. nr. </v>
      </c>
      <c r="B88" s="42"/>
      <c r="C88" s="42"/>
      <c r="D88" s="43"/>
      <c r="E88" s="19"/>
    </row>
    <row r="89" spans="1:5" ht="22.5" customHeight="1" x14ac:dyDescent="0.4">
      <c r="A89" s="42" t="s">
        <v>43</v>
      </c>
      <c r="B89" s="42"/>
      <c r="C89" s="42"/>
      <c r="D89" s="43"/>
      <c r="E89" s="19"/>
    </row>
    <row r="90" spans="1:5" ht="22.5" customHeight="1" x14ac:dyDescent="0.4">
      <c r="A90" s="42" t="s">
        <v>44</v>
      </c>
      <c r="B90" s="42"/>
      <c r="C90" s="42"/>
      <c r="D90" s="43"/>
      <c r="E90" s="19"/>
    </row>
    <row r="91" spans="1:5" ht="22.5" customHeight="1" x14ac:dyDescent="0.4">
      <c r="A91" s="42" t="s">
        <v>45</v>
      </c>
      <c r="B91" s="42"/>
      <c r="C91" s="42"/>
      <c r="D91" s="43"/>
      <c r="E91" s="19"/>
    </row>
    <row r="92" spans="1:5" ht="22.5" customHeight="1" x14ac:dyDescent="0.4">
      <c r="A92" s="42" t="s">
        <v>46</v>
      </c>
      <c r="B92" s="42"/>
      <c r="C92" s="42"/>
      <c r="D92" s="43"/>
      <c r="E92" s="19"/>
    </row>
    <row r="93" spans="1:5" ht="22.5" customHeight="1" x14ac:dyDescent="0.4">
      <c r="A93" s="42" t="s">
        <v>47</v>
      </c>
      <c r="B93" s="42"/>
      <c r="C93" s="42"/>
      <c r="D93" s="43"/>
      <c r="E93" s="19"/>
    </row>
    <row r="94" spans="1:5" ht="22.5" customHeight="1" x14ac:dyDescent="0.4">
      <c r="A94" s="42" t="s">
        <v>48</v>
      </c>
      <c r="B94" s="42"/>
      <c r="C94" s="42"/>
      <c r="D94" s="43"/>
      <c r="E94" s="19"/>
    </row>
    <row r="95" spans="1:5" ht="22.5" customHeight="1" x14ac:dyDescent="0.4">
      <c r="A95" s="42" t="s">
        <v>49</v>
      </c>
      <c r="B95" s="42"/>
      <c r="C95" s="42"/>
      <c r="D95" s="43"/>
      <c r="E95" s="19"/>
    </row>
    <row r="96" spans="1:5" ht="22.5" customHeight="1" x14ac:dyDescent="0.4">
      <c r="A96" s="42" t="s">
        <v>50</v>
      </c>
      <c r="B96" s="42"/>
      <c r="C96" s="42"/>
      <c r="D96" s="43"/>
      <c r="E96" s="19"/>
    </row>
    <row r="97" spans="1:5" ht="22.5" customHeight="1" x14ac:dyDescent="0.4">
      <c r="A97" s="42" t="s">
        <v>67</v>
      </c>
      <c r="B97" s="42"/>
      <c r="C97" s="42"/>
      <c r="D97" s="43"/>
      <c r="E97" s="19"/>
    </row>
    <row r="98" spans="1:5" ht="22.5" customHeight="1" x14ac:dyDescent="0.4">
      <c r="A98" s="42" t="s">
        <v>68</v>
      </c>
      <c r="B98" s="42"/>
      <c r="C98" s="42"/>
      <c r="D98" s="43"/>
      <c r="E98" s="19"/>
    </row>
    <row r="99" spans="1:5" ht="22.5" customHeight="1" x14ac:dyDescent="0.4">
      <c r="A99" s="42" t="s">
        <v>68</v>
      </c>
      <c r="B99" s="42"/>
      <c r="C99" s="42"/>
      <c r="D99" s="43"/>
      <c r="E99" s="19"/>
    </row>
    <row r="100" spans="1:5" ht="22.5" customHeight="1" x14ac:dyDescent="0.4">
      <c r="A100" s="42" t="s">
        <v>68</v>
      </c>
      <c r="B100" s="42"/>
      <c r="C100" s="42"/>
      <c r="D100" s="43"/>
      <c r="E100" s="19"/>
    </row>
    <row r="101" spans="1:5" ht="22.5" customHeight="1" x14ac:dyDescent="0.4">
      <c r="A101" s="42" t="s">
        <v>51</v>
      </c>
      <c r="B101" s="42"/>
      <c r="C101" s="42"/>
      <c r="D101" s="43"/>
      <c r="E101" s="19"/>
    </row>
    <row r="102" spans="1:5" ht="22.5" customHeight="1" x14ac:dyDescent="0.4">
      <c r="A102" s="42"/>
      <c r="B102" s="42"/>
      <c r="C102" s="42"/>
      <c r="D102" s="43"/>
      <c r="E102" s="19"/>
    </row>
    <row r="103" spans="1:5" ht="22.5" customHeight="1" x14ac:dyDescent="0.4">
      <c r="A103" s="42"/>
      <c r="B103" s="42"/>
      <c r="C103" s="42"/>
      <c r="D103" s="43"/>
      <c r="E103" s="19"/>
    </row>
    <row r="104" spans="1:5" ht="22.5" customHeight="1" x14ac:dyDescent="0.4">
      <c r="A104" s="42"/>
      <c r="B104" s="42"/>
      <c r="C104" s="42"/>
      <c r="D104" s="43"/>
      <c r="E104" s="19"/>
    </row>
    <row r="105" spans="1:5" ht="22.5" customHeight="1" x14ac:dyDescent="0.4">
      <c r="A105" s="42" t="s">
        <v>69</v>
      </c>
      <c r="B105" s="42"/>
      <c r="C105" s="42"/>
      <c r="D105" s="43"/>
      <c r="E105" s="19"/>
    </row>
    <row r="106" spans="1:5" ht="22.5" customHeight="1" x14ac:dyDescent="0.4">
      <c r="A106" s="42"/>
      <c r="B106" s="42"/>
      <c r="C106" s="42"/>
      <c r="D106" s="43"/>
      <c r="E106" s="38"/>
    </row>
    <row r="107" spans="1:5" ht="22.5" customHeight="1" x14ac:dyDescent="0.4">
      <c r="A107" s="42"/>
      <c r="B107" s="42"/>
      <c r="C107" s="42"/>
      <c r="D107" s="43"/>
      <c r="E107" s="36"/>
    </row>
    <row r="108" spans="1:5" ht="22.5" customHeight="1" thickBot="1" x14ac:dyDescent="0.45">
      <c r="A108" s="24" t="s">
        <v>52</v>
      </c>
      <c r="B108" s="25"/>
      <c r="C108" s="25"/>
      <c r="D108" s="26"/>
      <c r="E108" s="20">
        <f>SUM(E87:E105)</f>
        <v>0</v>
      </c>
    </row>
    <row r="109" spans="1:5" ht="22.5" customHeight="1" thickTop="1" x14ac:dyDescent="0.4">
      <c r="A109" s="24"/>
      <c r="B109" s="25"/>
      <c r="C109" s="25"/>
      <c r="D109" s="25"/>
      <c r="E109" s="27"/>
    </row>
    <row r="110" spans="1:5" ht="22.5" customHeight="1" x14ac:dyDescent="0.4">
      <c r="A110" s="7" t="s">
        <v>55</v>
      </c>
      <c r="B110" s="8"/>
      <c r="C110" s="8"/>
      <c r="D110" s="8"/>
      <c r="E110" s="31" t="str">
        <f ca="1">E86</f>
        <v>Pr. 31. dec. 2020</v>
      </c>
    </row>
    <row r="111" spans="1:5" ht="22.5" customHeight="1" x14ac:dyDescent="0.4">
      <c r="A111" s="49" t="s">
        <v>77</v>
      </c>
      <c r="B111" s="49"/>
      <c r="C111" s="49"/>
      <c r="D111" s="50"/>
      <c r="E111" s="17"/>
    </row>
    <row r="112" spans="1:5" ht="22.5" customHeight="1" x14ac:dyDescent="0.4">
      <c r="A112" s="46" t="s">
        <v>77</v>
      </c>
      <c r="B112" s="46"/>
      <c r="C112" s="46"/>
      <c r="D112" s="47"/>
      <c r="E112" s="19"/>
    </row>
    <row r="113" spans="1:5" ht="22.5" customHeight="1" x14ac:dyDescent="0.4">
      <c r="A113" s="46" t="s">
        <v>416</v>
      </c>
      <c r="B113" s="46"/>
      <c r="C113" s="46"/>
      <c r="D113" s="47"/>
      <c r="E113" s="19"/>
    </row>
    <row r="114" spans="1:5" ht="22.5" customHeight="1" x14ac:dyDescent="0.4">
      <c r="A114" s="46"/>
      <c r="B114" s="46"/>
      <c r="C114" s="46"/>
      <c r="D114" s="47"/>
      <c r="E114" s="19"/>
    </row>
    <row r="115" spans="1:5" ht="22.5" customHeight="1" x14ac:dyDescent="0.4">
      <c r="A115" s="46" t="s">
        <v>53</v>
      </c>
      <c r="B115" s="46"/>
      <c r="C115" s="46"/>
      <c r="D115" s="47"/>
      <c r="E115" s="19"/>
    </row>
    <row r="116" spans="1:5" ht="22.5" customHeight="1" x14ac:dyDescent="0.4">
      <c r="A116" s="46"/>
      <c r="B116" s="46"/>
      <c r="C116" s="46"/>
      <c r="D116" s="47"/>
      <c r="E116" s="37"/>
    </row>
    <row r="117" spans="1:5" ht="22.5" customHeight="1" thickBot="1" x14ac:dyDescent="0.45">
      <c r="A117" s="3" t="s">
        <v>54</v>
      </c>
      <c r="B117" s="25"/>
      <c r="C117" s="25"/>
      <c r="D117" s="25"/>
      <c r="E117" s="20">
        <f>SUM(E111:E115)</f>
        <v>0</v>
      </c>
    </row>
    <row r="118" spans="1:5" ht="22.5" customHeight="1" thickTop="1" x14ac:dyDescent="0.4">
      <c r="A118" s="25"/>
      <c r="B118" s="25"/>
      <c r="E118" s="22"/>
    </row>
    <row r="119" spans="1:5" ht="22.5" customHeight="1" thickBot="1" x14ac:dyDescent="0.45">
      <c r="A119" s="3" t="s">
        <v>422</v>
      </c>
      <c r="E119" s="20">
        <f>E108-E117</f>
        <v>0</v>
      </c>
    </row>
    <row r="120" spans="1:5" ht="22.5" customHeight="1" thickTop="1" x14ac:dyDescent="0.4">
      <c r="A120" s="3" t="str">
        <f ca="1">A84</f>
        <v>Status pr. 31. december 2020</v>
      </c>
      <c r="C120" s="3"/>
      <c r="E120" s="5" t="s">
        <v>30</v>
      </c>
    </row>
    <row r="122" spans="1:5" ht="22.5" customHeight="1" x14ac:dyDescent="0.4">
      <c r="A122" s="7" t="s">
        <v>66</v>
      </c>
      <c r="B122" s="8"/>
      <c r="C122" s="8"/>
      <c r="D122" s="7"/>
      <c r="E122" s="8"/>
    </row>
    <row r="124" spans="1:5" ht="22.5" customHeight="1" x14ac:dyDescent="0.4">
      <c r="B124" s="64" t="s">
        <v>40</v>
      </c>
      <c r="C124" s="64"/>
      <c r="D124" s="64" t="s">
        <v>62</v>
      </c>
      <c r="E124" s="64"/>
    </row>
    <row r="125" spans="1:5" ht="22.5" customHeight="1" x14ac:dyDescent="0.4">
      <c r="A125" s="21" t="s">
        <v>57</v>
      </c>
      <c r="B125" s="78"/>
      <c r="C125" s="78"/>
      <c r="D125" s="81"/>
      <c r="E125" s="81"/>
    </row>
    <row r="126" spans="1:5" ht="22.5" customHeight="1" x14ac:dyDescent="0.4">
      <c r="A126" s="18" t="s">
        <v>58</v>
      </c>
      <c r="B126" s="77"/>
      <c r="C126" s="77"/>
      <c r="D126" s="80"/>
      <c r="E126" s="80"/>
    </row>
    <row r="127" spans="1:5" ht="22.5" customHeight="1" x14ac:dyDescent="0.4">
      <c r="A127" s="18" t="s">
        <v>26</v>
      </c>
      <c r="B127" s="79" t="str">
        <f>IF(Information!$B$11&lt;&gt;0,Information!$B$11,"")</f>
        <v/>
      </c>
      <c r="C127" s="79"/>
      <c r="D127" s="80"/>
      <c r="E127" s="80"/>
    </row>
    <row r="128" spans="1:5" ht="22.5" customHeight="1" x14ac:dyDescent="0.4">
      <c r="A128" s="18" t="s">
        <v>59</v>
      </c>
      <c r="B128" s="77"/>
      <c r="C128" s="77"/>
      <c r="D128" s="80"/>
      <c r="E128" s="80"/>
    </row>
    <row r="129" spans="1:5" ht="22.5" customHeight="1" x14ac:dyDescent="0.4">
      <c r="A129" s="18" t="s">
        <v>59</v>
      </c>
      <c r="B129" s="77"/>
      <c r="C129" s="77"/>
      <c r="D129" s="80"/>
      <c r="E129" s="80"/>
    </row>
    <row r="130" spans="1:5" ht="22.5" customHeight="1" x14ac:dyDescent="0.4">
      <c r="A130" s="18" t="s">
        <v>59</v>
      </c>
      <c r="B130" s="77"/>
      <c r="C130" s="77"/>
      <c r="D130" s="80"/>
      <c r="E130" s="80"/>
    </row>
    <row r="131" spans="1:5" ht="22.5" customHeight="1" x14ac:dyDescent="0.4">
      <c r="A131" s="18" t="s">
        <v>59</v>
      </c>
      <c r="B131" s="77"/>
      <c r="C131" s="77"/>
      <c r="D131" s="80"/>
      <c r="E131" s="80"/>
    </row>
    <row r="133" spans="1:5" ht="22.5" customHeight="1" x14ac:dyDescent="0.4">
      <c r="A133" s="7" t="s">
        <v>56</v>
      </c>
      <c r="B133" s="8"/>
      <c r="C133" s="8"/>
      <c r="D133" s="8"/>
      <c r="E133" s="8"/>
    </row>
    <row r="134" spans="1:5" ht="22.5" customHeight="1" x14ac:dyDescent="0.4">
      <c r="A134" s="57" t="s">
        <v>70</v>
      </c>
      <c r="B134" s="57"/>
      <c r="C134" s="57"/>
      <c r="D134" s="57"/>
      <c r="E134" s="57"/>
    </row>
    <row r="135" spans="1:5" ht="22.5" customHeight="1" x14ac:dyDescent="0.4">
      <c r="A135" s="58"/>
      <c r="B135" s="58"/>
      <c r="C135" s="58"/>
      <c r="D135" s="58"/>
      <c r="E135" s="58"/>
    </row>
    <row r="136" spans="1:5" ht="22.5" customHeight="1" x14ac:dyDescent="0.4">
      <c r="B136" s="64" t="s">
        <v>40</v>
      </c>
      <c r="C136" s="64"/>
      <c r="D136" s="64" t="s">
        <v>62</v>
      </c>
      <c r="E136" s="64"/>
    </row>
    <row r="137" spans="1:5" ht="22.5" customHeight="1" x14ac:dyDescent="0.4">
      <c r="A137" s="21" t="s">
        <v>60</v>
      </c>
      <c r="B137" s="65"/>
      <c r="C137" s="65"/>
      <c r="D137" s="66"/>
      <c r="E137" s="66"/>
    </row>
    <row r="138" spans="1:5" ht="22.5" customHeight="1" x14ac:dyDescent="0.4">
      <c r="A138" s="21" t="s">
        <v>60</v>
      </c>
      <c r="B138" s="42"/>
      <c r="C138" s="42"/>
      <c r="D138" s="67"/>
      <c r="E138" s="67"/>
    </row>
    <row r="140" spans="1:5" ht="22.5" customHeight="1" x14ac:dyDescent="0.4">
      <c r="A140" s="59" t="s">
        <v>61</v>
      </c>
      <c r="B140" s="59"/>
      <c r="C140" s="59"/>
      <c r="D140" s="59"/>
      <c r="E140" s="59"/>
    </row>
    <row r="141" spans="1:5" ht="22.5" customHeight="1" x14ac:dyDescent="0.4">
      <c r="A141" s="68"/>
      <c r="B141" s="69"/>
      <c r="C141" s="69"/>
      <c r="D141" s="69"/>
      <c r="E141" s="70"/>
    </row>
    <row r="142" spans="1:5" ht="22.5" customHeight="1" x14ac:dyDescent="0.4">
      <c r="A142" s="71"/>
      <c r="B142" s="72"/>
      <c r="C142" s="72"/>
      <c r="D142" s="72"/>
      <c r="E142" s="73"/>
    </row>
    <row r="143" spans="1:5" ht="22.5" customHeight="1" x14ac:dyDescent="0.4">
      <c r="A143" s="71"/>
      <c r="B143" s="72"/>
      <c r="C143" s="72"/>
      <c r="D143" s="72"/>
      <c r="E143" s="73"/>
    </row>
    <row r="144" spans="1:5" ht="22.5" customHeight="1" x14ac:dyDescent="0.4">
      <c r="A144" s="71"/>
      <c r="B144" s="72"/>
      <c r="C144" s="72"/>
      <c r="D144" s="72"/>
      <c r="E144" s="73"/>
    </row>
    <row r="145" spans="1:5" ht="22.5" customHeight="1" x14ac:dyDescent="0.4">
      <c r="A145" s="71"/>
      <c r="B145" s="72"/>
      <c r="C145" s="72"/>
      <c r="D145" s="72"/>
      <c r="E145" s="73"/>
    </row>
    <row r="146" spans="1:5" ht="22.5" customHeight="1" x14ac:dyDescent="0.4">
      <c r="A146" s="71"/>
      <c r="B146" s="72"/>
      <c r="C146" s="72"/>
      <c r="D146" s="72"/>
      <c r="E146" s="73"/>
    </row>
    <row r="147" spans="1:5" ht="22.5" customHeight="1" x14ac:dyDescent="0.4">
      <c r="A147" s="71"/>
      <c r="B147" s="72"/>
      <c r="C147" s="72"/>
      <c r="D147" s="72"/>
      <c r="E147" s="73"/>
    </row>
    <row r="148" spans="1:5" ht="22.5" customHeight="1" x14ac:dyDescent="0.4">
      <c r="A148" s="71"/>
      <c r="B148" s="72"/>
      <c r="C148" s="72"/>
      <c r="D148" s="72"/>
      <c r="E148" s="73"/>
    </row>
    <row r="149" spans="1:5" ht="22.5" customHeight="1" x14ac:dyDescent="0.4">
      <c r="A149" s="71"/>
      <c r="B149" s="72"/>
      <c r="C149" s="72"/>
      <c r="D149" s="72"/>
      <c r="E149" s="73"/>
    </row>
    <row r="150" spans="1:5" ht="22.5" customHeight="1" x14ac:dyDescent="0.4">
      <c r="A150" s="71"/>
      <c r="B150" s="72"/>
      <c r="C150" s="72"/>
      <c r="D150" s="72"/>
      <c r="E150" s="73"/>
    </row>
    <row r="151" spans="1:5" ht="22.5" customHeight="1" x14ac:dyDescent="0.4">
      <c r="A151" s="71"/>
      <c r="B151" s="72"/>
      <c r="C151" s="72"/>
      <c r="D151" s="72"/>
      <c r="E151" s="73"/>
    </row>
    <row r="152" spans="1:5" ht="22.5" customHeight="1" x14ac:dyDescent="0.4">
      <c r="A152" s="71"/>
      <c r="B152" s="72"/>
      <c r="C152" s="72"/>
      <c r="D152" s="72"/>
      <c r="E152" s="73"/>
    </row>
    <row r="153" spans="1:5" ht="22.5" customHeight="1" x14ac:dyDescent="0.4">
      <c r="A153" s="74"/>
      <c r="B153" s="75"/>
      <c r="C153" s="75"/>
      <c r="D153" s="75"/>
      <c r="E153" s="76"/>
    </row>
    <row r="155" spans="1:5" ht="22.5" customHeight="1" x14ac:dyDescent="0.4">
      <c r="A155" s="28" t="str">
        <f ca="1">IF(Information!$B$7=0,"Forbundskontoret skal have regnskabet senest d. 15. marts","Forbundskontoret skal have regnskabet senest d. 15. marts "&amp;Information!$B$7+1)</f>
        <v>Forbundskontoret skal have regnskabet senest d. 15. marts 2021</v>
      </c>
    </row>
  </sheetData>
  <sheetProtection sheet="1"/>
  <mergeCells count="125">
    <mergeCell ref="A141:E153"/>
    <mergeCell ref="B129:C129"/>
    <mergeCell ref="B130:C130"/>
    <mergeCell ref="B131:C131"/>
    <mergeCell ref="B124:C124"/>
    <mergeCell ref="B125:C125"/>
    <mergeCell ref="B126:C126"/>
    <mergeCell ref="B127:C127"/>
    <mergeCell ref="B128:C128"/>
    <mergeCell ref="D124:E124"/>
    <mergeCell ref="D128:E128"/>
    <mergeCell ref="D129:E129"/>
    <mergeCell ref="D130:E130"/>
    <mergeCell ref="D131:E131"/>
    <mergeCell ref="D127:E127"/>
    <mergeCell ref="D126:E126"/>
    <mergeCell ref="D125:E125"/>
    <mergeCell ref="A15:B15"/>
    <mergeCell ref="A16:B16"/>
    <mergeCell ref="A17:B17"/>
    <mergeCell ref="A20:B20"/>
    <mergeCell ref="A21:B21"/>
    <mergeCell ref="A22:B22"/>
    <mergeCell ref="A18:B18"/>
    <mergeCell ref="A19:B19"/>
    <mergeCell ref="A9:B9"/>
    <mergeCell ref="A10:B10"/>
    <mergeCell ref="A11:B11"/>
    <mergeCell ref="A12:B12"/>
    <mergeCell ref="A13:B13"/>
    <mergeCell ref="A14:B14"/>
    <mergeCell ref="A33:B33"/>
    <mergeCell ref="A34:B34"/>
    <mergeCell ref="A35:B35"/>
    <mergeCell ref="A38:B38"/>
    <mergeCell ref="A39:B39"/>
    <mergeCell ref="A40:B40"/>
    <mergeCell ref="A27:B27"/>
    <mergeCell ref="A28:B28"/>
    <mergeCell ref="A29:B29"/>
    <mergeCell ref="A30:B30"/>
    <mergeCell ref="A31:B31"/>
    <mergeCell ref="A32:B32"/>
    <mergeCell ref="A41:B41"/>
    <mergeCell ref="A42:B42"/>
    <mergeCell ref="A79:B79"/>
    <mergeCell ref="A78:B78"/>
    <mergeCell ref="A77:B77"/>
    <mergeCell ref="A76:B76"/>
    <mergeCell ref="A75:B75"/>
    <mergeCell ref="A74:B74"/>
    <mergeCell ref="A73:B73"/>
    <mergeCell ref="A72:B72"/>
    <mergeCell ref="A47:B47"/>
    <mergeCell ref="A46:B46"/>
    <mergeCell ref="A45:B45"/>
    <mergeCell ref="A50:B50"/>
    <mergeCell ref="A48:B48"/>
    <mergeCell ref="A58:B58"/>
    <mergeCell ref="A57:B57"/>
    <mergeCell ref="A56:B56"/>
    <mergeCell ref="A55:B55"/>
    <mergeCell ref="A54:B54"/>
    <mergeCell ref="A53:B53"/>
    <mergeCell ref="A134:E135"/>
    <mergeCell ref="A140:E140"/>
    <mergeCell ref="A87:D87"/>
    <mergeCell ref="A88:D88"/>
    <mergeCell ref="A89:D89"/>
    <mergeCell ref="A90:D90"/>
    <mergeCell ref="A51:B51"/>
    <mergeCell ref="A52:B52"/>
    <mergeCell ref="A49:B49"/>
    <mergeCell ref="A64:B64"/>
    <mergeCell ref="A63:B63"/>
    <mergeCell ref="A62:B62"/>
    <mergeCell ref="A61:B61"/>
    <mergeCell ref="A60:B60"/>
    <mergeCell ref="A59:B59"/>
    <mergeCell ref="B136:C136"/>
    <mergeCell ref="D136:E136"/>
    <mergeCell ref="B137:C137"/>
    <mergeCell ref="D137:E137"/>
    <mergeCell ref="B138:C138"/>
    <mergeCell ref="D138:E138"/>
    <mergeCell ref="A115:D115"/>
    <mergeCell ref="A116:D116"/>
    <mergeCell ref="A36:B36"/>
    <mergeCell ref="A37:B37"/>
    <mergeCell ref="A23:B23"/>
    <mergeCell ref="A24:B24"/>
    <mergeCell ref="A25:B25"/>
    <mergeCell ref="A26:B26"/>
    <mergeCell ref="A65:B65"/>
    <mergeCell ref="A104:D104"/>
    <mergeCell ref="A105:D105"/>
    <mergeCell ref="A107:D107"/>
    <mergeCell ref="A111:D111"/>
    <mergeCell ref="A112:D112"/>
    <mergeCell ref="A113:D113"/>
    <mergeCell ref="A103:D103"/>
    <mergeCell ref="A97:D97"/>
    <mergeCell ref="A98:D98"/>
    <mergeCell ref="A99:D99"/>
    <mergeCell ref="A100:D100"/>
    <mergeCell ref="A101:D101"/>
    <mergeCell ref="A91:D91"/>
    <mergeCell ref="A92:D92"/>
    <mergeCell ref="A93:D93"/>
    <mergeCell ref="A102:D102"/>
    <mergeCell ref="A106:D106"/>
    <mergeCell ref="A66:B66"/>
    <mergeCell ref="A67:B67"/>
    <mergeCell ref="A68:B68"/>
    <mergeCell ref="A69:B69"/>
    <mergeCell ref="A70:B70"/>
    <mergeCell ref="A71:B71"/>
    <mergeCell ref="A114:D114"/>
    <mergeCell ref="A94:D94"/>
    <mergeCell ref="A95:D95"/>
    <mergeCell ref="A96:D96"/>
    <mergeCell ref="A80:B80"/>
    <mergeCell ref="A81:B81"/>
    <mergeCell ref="A82:B82"/>
    <mergeCell ref="A83:B83"/>
  </mergeCells>
  <phoneticPr fontId="1" type="noConversion"/>
  <dataValidations disablePrompts="1" count="2">
    <dataValidation type="decimal" allowBlank="1" showErrorMessage="1" errorTitle="Ugyldigt beløb" error="Beløbet skal ligge inden for intervallet -999.999.999,99 til 999.999.999,99 kr." sqref="E111:E115 D46:D77 E87:E106" xr:uid="{00000000-0002-0000-0100-000000000000}">
      <formula1>-999999999.99</formula1>
      <formula2>999999999.99</formula2>
    </dataValidation>
    <dataValidation type="decimal" allowBlank="1" showErrorMessage="1" errorTitle="Ugyldigt  beløb" error="Beløbet skal ligge inden for intervallet -999.999.999,99 til 999.999.999,99 kr." sqref="D9:D40" xr:uid="{00000000-0002-0000-0100-000001000000}">
      <formula1>-999999999.99</formula1>
      <formula2>999999999.99</formula2>
    </dataValidation>
  </dataValidations>
  <pageMargins left="0.59055118110236227" right="0.59055118110236227" top="0.59055118110236227" bottom="0.59055118110236227" header="0" footer="0"/>
  <pageSetup paperSize="9" scale="95" orientation="portrait" r:id="rId1"/>
  <headerFooter alignWithMargins="0"/>
  <rowBreaks count="3" manualBreakCount="3">
    <brk id="42" max="16383" man="1"/>
    <brk id="83" max="16383" man="1"/>
    <brk id="119" max="16383" man="1"/>
  </rowBreaks>
  <ignoredErrors>
    <ignoredError sqref="E8 A87:A88 C8"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79"/>
  <sheetViews>
    <sheetView workbookViewId="0">
      <selection activeCell="A10" sqref="A10"/>
    </sheetView>
  </sheetViews>
  <sheetFormatPr defaultRowHeight="12.75" x14ac:dyDescent="0.2"/>
  <cols>
    <col min="1" max="1" width="32.28515625" bestFit="1" customWidth="1"/>
    <col min="2" max="2" width="12.5703125" bestFit="1" customWidth="1"/>
  </cols>
  <sheetData>
    <row r="1" spans="1:4" x14ac:dyDescent="0.2">
      <c r="A1" t="s">
        <v>81</v>
      </c>
      <c r="B1" t="s">
        <v>79</v>
      </c>
      <c r="D1" t="s">
        <v>80</v>
      </c>
    </row>
    <row r="2" spans="1:4" x14ac:dyDescent="0.2">
      <c r="A2" t="s">
        <v>82</v>
      </c>
      <c r="B2">
        <v>110101</v>
      </c>
    </row>
    <row r="3" spans="1:4" x14ac:dyDescent="0.2">
      <c r="A3" t="s">
        <v>83</v>
      </c>
      <c r="B3">
        <v>110102</v>
      </c>
    </row>
    <row r="4" spans="1:4" x14ac:dyDescent="0.2">
      <c r="A4" t="s">
        <v>84</v>
      </c>
      <c r="B4">
        <v>110104</v>
      </c>
    </row>
    <row r="5" spans="1:4" x14ac:dyDescent="0.2">
      <c r="A5" t="s">
        <v>85</v>
      </c>
      <c r="B5">
        <v>110105</v>
      </c>
    </row>
    <row r="6" spans="1:4" x14ac:dyDescent="0.2">
      <c r="A6" t="s">
        <v>86</v>
      </c>
      <c r="B6">
        <v>110201</v>
      </c>
    </row>
    <row r="7" spans="1:4" x14ac:dyDescent="0.2">
      <c r="A7" t="s">
        <v>87</v>
      </c>
      <c r="B7">
        <v>110203</v>
      </c>
    </row>
    <row r="8" spans="1:4" x14ac:dyDescent="0.2">
      <c r="A8" t="s">
        <v>88</v>
      </c>
      <c r="B8">
        <v>110204</v>
      </c>
    </row>
    <row r="9" spans="1:4" x14ac:dyDescent="0.2">
      <c r="A9" t="s">
        <v>89</v>
      </c>
      <c r="B9">
        <v>110206</v>
      </c>
    </row>
    <row r="10" spans="1:4" x14ac:dyDescent="0.2">
      <c r="A10" t="s">
        <v>90</v>
      </c>
      <c r="B10">
        <v>110302</v>
      </c>
    </row>
    <row r="11" spans="1:4" x14ac:dyDescent="0.2">
      <c r="A11" t="s">
        <v>91</v>
      </c>
      <c r="B11">
        <v>110402</v>
      </c>
    </row>
    <row r="12" spans="1:4" x14ac:dyDescent="0.2">
      <c r="A12" t="s">
        <v>92</v>
      </c>
      <c r="B12">
        <v>110403</v>
      </c>
    </row>
    <row r="13" spans="1:4" x14ac:dyDescent="0.2">
      <c r="A13" t="s">
        <v>93</v>
      </c>
      <c r="B13">
        <v>110404</v>
      </c>
    </row>
    <row r="14" spans="1:4" x14ac:dyDescent="0.2">
      <c r="A14" t="s">
        <v>94</v>
      </c>
      <c r="B14">
        <v>110405</v>
      </c>
    </row>
    <row r="15" spans="1:4" x14ac:dyDescent="0.2">
      <c r="A15" t="s">
        <v>95</v>
      </c>
      <c r="B15">
        <v>110406</v>
      </c>
    </row>
    <row r="16" spans="1:4" x14ac:dyDescent="0.2">
      <c r="A16" t="s">
        <v>96</v>
      </c>
      <c r="B16">
        <v>110407</v>
      </c>
    </row>
    <row r="17" spans="1:2" x14ac:dyDescent="0.2">
      <c r="A17" t="s">
        <v>97</v>
      </c>
      <c r="B17">
        <v>110408</v>
      </c>
    </row>
    <row r="18" spans="1:2" x14ac:dyDescent="0.2">
      <c r="A18" t="s">
        <v>98</v>
      </c>
      <c r="B18">
        <v>110410</v>
      </c>
    </row>
    <row r="19" spans="1:2" x14ac:dyDescent="0.2">
      <c r="A19" t="s">
        <v>99</v>
      </c>
      <c r="B19">
        <v>110412</v>
      </c>
    </row>
    <row r="20" spans="1:2" x14ac:dyDescent="0.2">
      <c r="A20" t="s">
        <v>100</v>
      </c>
      <c r="B20">
        <v>110501</v>
      </c>
    </row>
    <row r="21" spans="1:2" x14ac:dyDescent="0.2">
      <c r="A21" t="s">
        <v>101</v>
      </c>
      <c r="B21">
        <v>110503</v>
      </c>
    </row>
    <row r="22" spans="1:2" x14ac:dyDescent="0.2">
      <c r="A22" t="s">
        <v>102</v>
      </c>
      <c r="B22">
        <v>110504</v>
      </c>
    </row>
    <row r="23" spans="1:2" x14ac:dyDescent="0.2">
      <c r="A23" t="s">
        <v>103</v>
      </c>
      <c r="B23">
        <v>110505</v>
      </c>
    </row>
    <row r="24" spans="1:2" x14ac:dyDescent="0.2">
      <c r="A24" t="s">
        <v>104</v>
      </c>
      <c r="B24">
        <v>110506</v>
      </c>
    </row>
    <row r="25" spans="1:2" x14ac:dyDescent="0.2">
      <c r="A25" t="s">
        <v>105</v>
      </c>
      <c r="B25">
        <v>110601</v>
      </c>
    </row>
    <row r="26" spans="1:2" x14ac:dyDescent="0.2">
      <c r="A26" t="s">
        <v>106</v>
      </c>
      <c r="B26">
        <v>110602</v>
      </c>
    </row>
    <row r="27" spans="1:2" x14ac:dyDescent="0.2">
      <c r="A27" t="s">
        <v>107</v>
      </c>
      <c r="B27">
        <v>110603</v>
      </c>
    </row>
    <row r="28" spans="1:2" x14ac:dyDescent="0.2">
      <c r="A28" t="s">
        <v>108</v>
      </c>
      <c r="B28">
        <v>110604</v>
      </c>
    </row>
    <row r="29" spans="1:2" x14ac:dyDescent="0.2">
      <c r="A29" t="s">
        <v>109</v>
      </c>
      <c r="B29">
        <v>110605</v>
      </c>
    </row>
    <row r="30" spans="1:2" x14ac:dyDescent="0.2">
      <c r="A30" t="s">
        <v>110</v>
      </c>
      <c r="B30">
        <v>110606</v>
      </c>
    </row>
    <row r="31" spans="1:2" x14ac:dyDescent="0.2">
      <c r="A31" t="s">
        <v>111</v>
      </c>
      <c r="B31">
        <v>110701</v>
      </c>
    </row>
    <row r="32" spans="1:2" x14ac:dyDescent="0.2">
      <c r="A32" t="s">
        <v>112</v>
      </c>
      <c r="B32">
        <v>110702</v>
      </c>
    </row>
    <row r="33" spans="1:2" x14ac:dyDescent="0.2">
      <c r="A33" t="s">
        <v>113</v>
      </c>
      <c r="B33">
        <v>110704</v>
      </c>
    </row>
    <row r="34" spans="1:2" x14ac:dyDescent="0.2">
      <c r="A34" t="s">
        <v>114</v>
      </c>
      <c r="B34">
        <v>110705</v>
      </c>
    </row>
    <row r="35" spans="1:2" x14ac:dyDescent="0.2">
      <c r="A35" t="s">
        <v>115</v>
      </c>
      <c r="B35">
        <v>110801</v>
      </c>
    </row>
    <row r="36" spans="1:2" x14ac:dyDescent="0.2">
      <c r="A36" t="s">
        <v>116</v>
      </c>
      <c r="B36">
        <v>110802</v>
      </c>
    </row>
    <row r="37" spans="1:2" x14ac:dyDescent="0.2">
      <c r="A37" t="s">
        <v>117</v>
      </c>
      <c r="B37">
        <v>110803</v>
      </c>
    </row>
    <row r="38" spans="1:2" x14ac:dyDescent="0.2">
      <c r="A38" t="s">
        <v>118</v>
      </c>
      <c r="B38">
        <v>110805</v>
      </c>
    </row>
    <row r="39" spans="1:2" x14ac:dyDescent="0.2">
      <c r="A39" t="s">
        <v>119</v>
      </c>
      <c r="B39">
        <v>110806</v>
      </c>
    </row>
    <row r="40" spans="1:2" x14ac:dyDescent="0.2">
      <c r="A40" t="s">
        <v>120</v>
      </c>
      <c r="B40">
        <v>110807</v>
      </c>
    </row>
    <row r="41" spans="1:2" x14ac:dyDescent="0.2">
      <c r="A41" t="s">
        <v>121</v>
      </c>
      <c r="B41">
        <v>120101</v>
      </c>
    </row>
    <row r="42" spans="1:2" x14ac:dyDescent="0.2">
      <c r="A42" t="s">
        <v>122</v>
      </c>
      <c r="B42">
        <v>120102</v>
      </c>
    </row>
    <row r="43" spans="1:2" x14ac:dyDescent="0.2">
      <c r="A43" t="s">
        <v>123</v>
      </c>
      <c r="B43">
        <v>120104</v>
      </c>
    </row>
    <row r="44" spans="1:2" x14ac:dyDescent="0.2">
      <c r="A44" t="s">
        <v>124</v>
      </c>
      <c r="B44">
        <v>120201</v>
      </c>
    </row>
    <row r="45" spans="1:2" x14ac:dyDescent="0.2">
      <c r="A45" t="s">
        <v>125</v>
      </c>
      <c r="B45">
        <v>120202</v>
      </c>
    </row>
    <row r="46" spans="1:2" x14ac:dyDescent="0.2">
      <c r="A46" t="s">
        <v>126</v>
      </c>
      <c r="B46">
        <v>120203</v>
      </c>
    </row>
    <row r="47" spans="1:2" x14ac:dyDescent="0.2">
      <c r="A47" t="s">
        <v>127</v>
      </c>
      <c r="B47">
        <v>120204</v>
      </c>
    </row>
    <row r="48" spans="1:2" x14ac:dyDescent="0.2">
      <c r="A48" t="s">
        <v>128</v>
      </c>
      <c r="B48">
        <v>120205</v>
      </c>
    </row>
    <row r="49" spans="1:2" x14ac:dyDescent="0.2">
      <c r="A49" t="s">
        <v>129</v>
      </c>
      <c r="B49">
        <v>120301</v>
      </c>
    </row>
    <row r="50" spans="1:2" x14ac:dyDescent="0.2">
      <c r="A50" t="s">
        <v>130</v>
      </c>
      <c r="B50">
        <v>120302</v>
      </c>
    </row>
    <row r="51" spans="1:2" x14ac:dyDescent="0.2">
      <c r="A51" t="s">
        <v>131</v>
      </c>
      <c r="B51">
        <v>120303</v>
      </c>
    </row>
    <row r="52" spans="1:2" x14ac:dyDescent="0.2">
      <c r="A52" t="s">
        <v>132</v>
      </c>
      <c r="B52">
        <v>120304</v>
      </c>
    </row>
    <row r="53" spans="1:2" x14ac:dyDescent="0.2">
      <c r="A53" t="s">
        <v>133</v>
      </c>
      <c r="B53">
        <v>120305</v>
      </c>
    </row>
    <row r="54" spans="1:2" x14ac:dyDescent="0.2">
      <c r="A54" t="s">
        <v>134</v>
      </c>
      <c r="B54">
        <v>120306</v>
      </c>
    </row>
    <row r="55" spans="1:2" x14ac:dyDescent="0.2">
      <c r="A55" t="s">
        <v>423</v>
      </c>
      <c r="B55">
        <v>120307</v>
      </c>
    </row>
    <row r="56" spans="1:2" x14ac:dyDescent="0.2">
      <c r="A56" t="s">
        <v>135</v>
      </c>
      <c r="B56">
        <v>120402</v>
      </c>
    </row>
    <row r="57" spans="1:2" x14ac:dyDescent="0.2">
      <c r="A57" t="s">
        <v>136</v>
      </c>
      <c r="B57">
        <v>120403</v>
      </c>
    </row>
    <row r="58" spans="1:2" x14ac:dyDescent="0.2">
      <c r="A58" t="s">
        <v>137</v>
      </c>
      <c r="B58">
        <v>120405</v>
      </c>
    </row>
    <row r="59" spans="1:2" x14ac:dyDescent="0.2">
      <c r="A59" t="s">
        <v>138</v>
      </c>
      <c r="B59">
        <v>120406</v>
      </c>
    </row>
    <row r="60" spans="1:2" x14ac:dyDescent="0.2">
      <c r="A60" t="s">
        <v>139</v>
      </c>
      <c r="B60">
        <v>120407</v>
      </c>
    </row>
    <row r="61" spans="1:2" x14ac:dyDescent="0.2">
      <c r="A61" t="s">
        <v>140</v>
      </c>
      <c r="B61">
        <v>120501</v>
      </c>
    </row>
    <row r="62" spans="1:2" x14ac:dyDescent="0.2">
      <c r="A62" t="s">
        <v>141</v>
      </c>
      <c r="B62">
        <v>120502</v>
      </c>
    </row>
    <row r="63" spans="1:2" x14ac:dyDescent="0.2">
      <c r="A63" t="s">
        <v>142</v>
      </c>
      <c r="B63">
        <v>120503</v>
      </c>
    </row>
    <row r="64" spans="1:2" x14ac:dyDescent="0.2">
      <c r="A64" t="s">
        <v>143</v>
      </c>
      <c r="B64">
        <v>120504</v>
      </c>
    </row>
    <row r="65" spans="1:2" x14ac:dyDescent="0.2">
      <c r="A65" t="s">
        <v>144</v>
      </c>
      <c r="B65">
        <v>120505</v>
      </c>
    </row>
    <row r="66" spans="1:2" x14ac:dyDescent="0.2">
      <c r="A66" t="s">
        <v>145</v>
      </c>
      <c r="B66">
        <v>120506</v>
      </c>
    </row>
    <row r="67" spans="1:2" x14ac:dyDescent="0.2">
      <c r="A67" t="s">
        <v>146</v>
      </c>
      <c r="B67">
        <v>120507</v>
      </c>
    </row>
    <row r="68" spans="1:2" x14ac:dyDescent="0.2">
      <c r="A68" t="s">
        <v>147</v>
      </c>
      <c r="B68">
        <v>120601</v>
      </c>
    </row>
    <row r="69" spans="1:2" x14ac:dyDescent="0.2">
      <c r="A69" t="s">
        <v>148</v>
      </c>
      <c r="B69">
        <v>120602</v>
      </c>
    </row>
    <row r="70" spans="1:2" x14ac:dyDescent="0.2">
      <c r="A70" t="s">
        <v>149</v>
      </c>
      <c r="B70">
        <v>120603</v>
      </c>
    </row>
    <row r="71" spans="1:2" x14ac:dyDescent="0.2">
      <c r="A71" t="s">
        <v>150</v>
      </c>
      <c r="B71">
        <v>120604</v>
      </c>
    </row>
    <row r="72" spans="1:2" x14ac:dyDescent="0.2">
      <c r="A72" t="s">
        <v>151</v>
      </c>
      <c r="B72">
        <v>120701</v>
      </c>
    </row>
    <row r="73" spans="1:2" x14ac:dyDescent="0.2">
      <c r="A73" t="s">
        <v>152</v>
      </c>
      <c r="B73">
        <v>120702</v>
      </c>
    </row>
    <row r="74" spans="1:2" x14ac:dyDescent="0.2">
      <c r="A74" t="s">
        <v>153</v>
      </c>
      <c r="B74">
        <v>120704</v>
      </c>
    </row>
    <row r="75" spans="1:2" x14ac:dyDescent="0.2">
      <c r="A75" t="s">
        <v>154</v>
      </c>
      <c r="B75">
        <v>120705</v>
      </c>
    </row>
    <row r="76" spans="1:2" x14ac:dyDescent="0.2">
      <c r="A76" t="s">
        <v>155</v>
      </c>
      <c r="B76">
        <v>120801</v>
      </c>
    </row>
    <row r="77" spans="1:2" x14ac:dyDescent="0.2">
      <c r="A77" t="s">
        <v>156</v>
      </c>
      <c r="B77">
        <v>120802</v>
      </c>
    </row>
    <row r="78" spans="1:2" x14ac:dyDescent="0.2">
      <c r="A78" t="s">
        <v>157</v>
      </c>
      <c r="B78">
        <v>120803</v>
      </c>
    </row>
    <row r="79" spans="1:2" x14ac:dyDescent="0.2">
      <c r="A79" t="s">
        <v>424</v>
      </c>
      <c r="B79">
        <v>120902</v>
      </c>
    </row>
    <row r="80" spans="1:2" x14ac:dyDescent="0.2">
      <c r="A80" t="s">
        <v>158</v>
      </c>
      <c r="B80">
        <v>120903</v>
      </c>
    </row>
    <row r="81" spans="1:2" x14ac:dyDescent="0.2">
      <c r="A81" t="s">
        <v>159</v>
      </c>
      <c r="B81">
        <v>121003</v>
      </c>
    </row>
    <row r="82" spans="1:2" x14ac:dyDescent="0.2">
      <c r="A82" t="s">
        <v>160</v>
      </c>
      <c r="B82">
        <v>121004</v>
      </c>
    </row>
    <row r="83" spans="1:2" x14ac:dyDescent="0.2">
      <c r="A83" t="s">
        <v>161</v>
      </c>
      <c r="B83">
        <v>121005</v>
      </c>
    </row>
    <row r="84" spans="1:2" x14ac:dyDescent="0.2">
      <c r="A84" t="s">
        <v>162</v>
      </c>
      <c r="B84">
        <v>130101</v>
      </c>
    </row>
    <row r="85" spans="1:2" x14ac:dyDescent="0.2">
      <c r="A85" t="s">
        <v>163</v>
      </c>
      <c r="B85">
        <v>130102</v>
      </c>
    </row>
    <row r="86" spans="1:2" x14ac:dyDescent="0.2">
      <c r="A86" t="s">
        <v>164</v>
      </c>
      <c r="B86">
        <v>130104</v>
      </c>
    </row>
    <row r="87" spans="1:2" x14ac:dyDescent="0.2">
      <c r="A87" t="s">
        <v>165</v>
      </c>
      <c r="B87">
        <v>130107</v>
      </c>
    </row>
    <row r="88" spans="1:2" x14ac:dyDescent="0.2">
      <c r="A88" t="s">
        <v>166</v>
      </c>
      <c r="B88">
        <v>130108</v>
      </c>
    </row>
    <row r="89" spans="1:2" x14ac:dyDescent="0.2">
      <c r="A89" t="s">
        <v>167</v>
      </c>
      <c r="B89">
        <v>130109</v>
      </c>
    </row>
    <row r="90" spans="1:2" x14ac:dyDescent="0.2">
      <c r="A90" t="s">
        <v>168</v>
      </c>
      <c r="B90">
        <v>130201</v>
      </c>
    </row>
    <row r="91" spans="1:2" x14ac:dyDescent="0.2">
      <c r="A91" t="s">
        <v>169</v>
      </c>
      <c r="B91">
        <v>130202</v>
      </c>
    </row>
    <row r="92" spans="1:2" x14ac:dyDescent="0.2">
      <c r="A92" t="s">
        <v>170</v>
      </c>
      <c r="B92">
        <v>130203</v>
      </c>
    </row>
    <row r="93" spans="1:2" x14ac:dyDescent="0.2">
      <c r="A93" t="s">
        <v>171</v>
      </c>
      <c r="B93">
        <v>130204</v>
      </c>
    </row>
    <row r="94" spans="1:2" x14ac:dyDescent="0.2">
      <c r="A94" t="s">
        <v>172</v>
      </c>
      <c r="B94">
        <v>130205</v>
      </c>
    </row>
    <row r="95" spans="1:2" x14ac:dyDescent="0.2">
      <c r="A95" t="s">
        <v>173</v>
      </c>
      <c r="B95">
        <v>130301</v>
      </c>
    </row>
    <row r="96" spans="1:2" x14ac:dyDescent="0.2">
      <c r="A96" t="s">
        <v>174</v>
      </c>
      <c r="B96">
        <v>130303</v>
      </c>
    </row>
    <row r="97" spans="1:2" x14ac:dyDescent="0.2">
      <c r="A97" t="s">
        <v>175</v>
      </c>
      <c r="B97">
        <v>130304</v>
      </c>
    </row>
    <row r="98" spans="1:2" x14ac:dyDescent="0.2">
      <c r="A98" t="s">
        <v>176</v>
      </c>
      <c r="B98">
        <v>130305</v>
      </c>
    </row>
    <row r="99" spans="1:2" x14ac:dyDescent="0.2">
      <c r="A99" t="s">
        <v>177</v>
      </c>
      <c r="B99">
        <v>130306</v>
      </c>
    </row>
    <row r="100" spans="1:2" x14ac:dyDescent="0.2">
      <c r="A100" t="s">
        <v>178</v>
      </c>
      <c r="B100">
        <v>130307</v>
      </c>
    </row>
    <row r="101" spans="1:2" x14ac:dyDescent="0.2">
      <c r="A101" t="s">
        <v>179</v>
      </c>
      <c r="B101">
        <v>130401</v>
      </c>
    </row>
    <row r="102" spans="1:2" x14ac:dyDescent="0.2">
      <c r="A102" t="s">
        <v>180</v>
      </c>
      <c r="B102">
        <v>130402</v>
      </c>
    </row>
    <row r="103" spans="1:2" x14ac:dyDescent="0.2">
      <c r="A103" t="s">
        <v>181</v>
      </c>
      <c r="B103">
        <v>130403</v>
      </c>
    </row>
    <row r="104" spans="1:2" x14ac:dyDescent="0.2">
      <c r="A104" t="s">
        <v>182</v>
      </c>
      <c r="B104">
        <v>130404</v>
      </c>
    </row>
    <row r="105" spans="1:2" x14ac:dyDescent="0.2">
      <c r="A105" t="s">
        <v>183</v>
      </c>
      <c r="B105">
        <v>130407</v>
      </c>
    </row>
    <row r="106" spans="1:2" x14ac:dyDescent="0.2">
      <c r="A106" t="s">
        <v>184</v>
      </c>
      <c r="B106">
        <v>130408</v>
      </c>
    </row>
    <row r="107" spans="1:2" x14ac:dyDescent="0.2">
      <c r="A107" t="s">
        <v>185</v>
      </c>
      <c r="B107">
        <v>130409</v>
      </c>
    </row>
    <row r="108" spans="1:2" x14ac:dyDescent="0.2">
      <c r="A108" t="s">
        <v>186</v>
      </c>
      <c r="B108">
        <v>130502</v>
      </c>
    </row>
    <row r="109" spans="1:2" x14ac:dyDescent="0.2">
      <c r="A109" t="s">
        <v>425</v>
      </c>
      <c r="B109">
        <v>130503</v>
      </c>
    </row>
    <row r="110" spans="1:2" x14ac:dyDescent="0.2">
      <c r="A110" t="s">
        <v>187</v>
      </c>
      <c r="B110">
        <v>130505</v>
      </c>
    </row>
    <row r="111" spans="1:2" x14ac:dyDescent="0.2">
      <c r="A111" t="s">
        <v>188</v>
      </c>
      <c r="B111">
        <v>130506</v>
      </c>
    </row>
    <row r="112" spans="1:2" x14ac:dyDescent="0.2">
      <c r="A112" t="s">
        <v>189</v>
      </c>
      <c r="B112">
        <v>130508</v>
      </c>
    </row>
    <row r="113" spans="1:2" x14ac:dyDescent="0.2">
      <c r="A113" t="s">
        <v>190</v>
      </c>
      <c r="B113">
        <v>130509</v>
      </c>
    </row>
    <row r="114" spans="1:2" x14ac:dyDescent="0.2">
      <c r="A114" t="s">
        <v>191</v>
      </c>
      <c r="B114">
        <v>130601</v>
      </c>
    </row>
    <row r="115" spans="1:2" x14ac:dyDescent="0.2">
      <c r="A115" t="s">
        <v>192</v>
      </c>
      <c r="B115">
        <v>130602</v>
      </c>
    </row>
    <row r="116" spans="1:2" x14ac:dyDescent="0.2">
      <c r="A116" t="s">
        <v>193</v>
      </c>
      <c r="B116">
        <v>130603</v>
      </c>
    </row>
    <row r="117" spans="1:2" x14ac:dyDescent="0.2">
      <c r="A117" t="s">
        <v>194</v>
      </c>
      <c r="B117">
        <v>130604</v>
      </c>
    </row>
    <row r="118" spans="1:2" x14ac:dyDescent="0.2">
      <c r="A118" t="s">
        <v>195</v>
      </c>
      <c r="B118">
        <v>130605</v>
      </c>
    </row>
    <row r="119" spans="1:2" x14ac:dyDescent="0.2">
      <c r="A119" t="s">
        <v>196</v>
      </c>
      <c r="B119">
        <v>130606</v>
      </c>
    </row>
    <row r="120" spans="1:2" x14ac:dyDescent="0.2">
      <c r="A120" t="s">
        <v>197</v>
      </c>
      <c r="B120">
        <v>130607</v>
      </c>
    </row>
    <row r="121" spans="1:2" x14ac:dyDescent="0.2">
      <c r="A121" t="s">
        <v>198</v>
      </c>
      <c r="B121">
        <v>140102</v>
      </c>
    </row>
    <row r="122" spans="1:2" x14ac:dyDescent="0.2">
      <c r="A122" t="s">
        <v>199</v>
      </c>
      <c r="B122">
        <v>140103</v>
      </c>
    </row>
    <row r="123" spans="1:2" x14ac:dyDescent="0.2">
      <c r="A123" t="s">
        <v>200</v>
      </c>
      <c r="B123">
        <v>140104</v>
      </c>
    </row>
    <row r="124" spans="1:2" x14ac:dyDescent="0.2">
      <c r="A124" t="s">
        <v>201</v>
      </c>
      <c r="B124">
        <v>140106</v>
      </c>
    </row>
    <row r="125" spans="1:2" x14ac:dyDescent="0.2">
      <c r="A125" t="s">
        <v>202</v>
      </c>
      <c r="B125">
        <v>140107</v>
      </c>
    </row>
    <row r="126" spans="1:2" x14ac:dyDescent="0.2">
      <c r="A126" t="s">
        <v>203</v>
      </c>
      <c r="B126">
        <v>140108</v>
      </c>
    </row>
    <row r="127" spans="1:2" x14ac:dyDescent="0.2">
      <c r="A127" t="s">
        <v>204</v>
      </c>
      <c r="B127">
        <v>140110</v>
      </c>
    </row>
    <row r="128" spans="1:2" x14ac:dyDescent="0.2">
      <c r="A128" t="s">
        <v>205</v>
      </c>
      <c r="B128">
        <v>140201</v>
      </c>
    </row>
    <row r="129" spans="1:2" x14ac:dyDescent="0.2">
      <c r="A129" t="s">
        <v>206</v>
      </c>
      <c r="B129">
        <v>140202</v>
      </c>
    </row>
    <row r="130" spans="1:2" x14ac:dyDescent="0.2">
      <c r="A130" t="s">
        <v>207</v>
      </c>
      <c r="B130">
        <v>140205</v>
      </c>
    </row>
    <row r="131" spans="1:2" x14ac:dyDescent="0.2">
      <c r="A131" t="s">
        <v>208</v>
      </c>
      <c r="B131">
        <v>140206</v>
      </c>
    </row>
    <row r="132" spans="1:2" x14ac:dyDescent="0.2">
      <c r="A132" t="s">
        <v>209</v>
      </c>
      <c r="B132">
        <v>140207</v>
      </c>
    </row>
    <row r="133" spans="1:2" x14ac:dyDescent="0.2">
      <c r="A133" t="s">
        <v>210</v>
      </c>
      <c r="B133">
        <v>140208</v>
      </c>
    </row>
    <row r="134" spans="1:2" x14ac:dyDescent="0.2">
      <c r="A134" t="s">
        <v>426</v>
      </c>
      <c r="B134">
        <v>140209</v>
      </c>
    </row>
    <row r="135" spans="1:2" x14ac:dyDescent="0.2">
      <c r="A135" t="s">
        <v>211</v>
      </c>
      <c r="B135">
        <v>140303</v>
      </c>
    </row>
    <row r="136" spans="1:2" x14ac:dyDescent="0.2">
      <c r="A136" t="s">
        <v>212</v>
      </c>
      <c r="B136">
        <v>140304</v>
      </c>
    </row>
    <row r="137" spans="1:2" x14ac:dyDescent="0.2">
      <c r="A137" t="s">
        <v>213</v>
      </c>
      <c r="B137">
        <v>140305</v>
      </c>
    </row>
    <row r="138" spans="1:2" x14ac:dyDescent="0.2">
      <c r="A138" t="s">
        <v>214</v>
      </c>
      <c r="B138">
        <v>140402</v>
      </c>
    </row>
    <row r="139" spans="1:2" x14ac:dyDescent="0.2">
      <c r="A139" t="s">
        <v>215</v>
      </c>
      <c r="B139">
        <v>140404</v>
      </c>
    </row>
    <row r="140" spans="1:2" x14ac:dyDescent="0.2">
      <c r="A140" t="s">
        <v>216</v>
      </c>
      <c r="B140">
        <v>140405</v>
      </c>
    </row>
    <row r="141" spans="1:2" x14ac:dyDescent="0.2">
      <c r="A141" t="s">
        <v>217</v>
      </c>
      <c r="B141">
        <v>140406</v>
      </c>
    </row>
    <row r="142" spans="1:2" x14ac:dyDescent="0.2">
      <c r="A142" t="s">
        <v>218</v>
      </c>
      <c r="B142">
        <v>140501</v>
      </c>
    </row>
    <row r="143" spans="1:2" x14ac:dyDescent="0.2">
      <c r="A143" t="s">
        <v>219</v>
      </c>
      <c r="B143">
        <v>140502</v>
      </c>
    </row>
    <row r="144" spans="1:2" x14ac:dyDescent="0.2">
      <c r="A144" t="s">
        <v>220</v>
      </c>
      <c r="B144">
        <v>140503</v>
      </c>
    </row>
    <row r="145" spans="1:2" x14ac:dyDescent="0.2">
      <c r="A145" t="s">
        <v>221</v>
      </c>
      <c r="B145">
        <v>140505</v>
      </c>
    </row>
    <row r="146" spans="1:2" x14ac:dyDescent="0.2">
      <c r="A146" t="s">
        <v>222</v>
      </c>
      <c r="B146">
        <v>140601</v>
      </c>
    </row>
    <row r="147" spans="1:2" x14ac:dyDescent="0.2">
      <c r="A147" t="s">
        <v>223</v>
      </c>
      <c r="B147">
        <v>140602</v>
      </c>
    </row>
    <row r="148" spans="1:2" x14ac:dyDescent="0.2">
      <c r="A148" t="s">
        <v>224</v>
      </c>
      <c r="B148">
        <v>140603</v>
      </c>
    </row>
    <row r="149" spans="1:2" x14ac:dyDescent="0.2">
      <c r="A149" t="s">
        <v>225</v>
      </c>
      <c r="B149">
        <v>140604</v>
      </c>
    </row>
    <row r="150" spans="1:2" x14ac:dyDescent="0.2">
      <c r="A150" t="s">
        <v>226</v>
      </c>
      <c r="B150">
        <v>140605</v>
      </c>
    </row>
    <row r="151" spans="1:2" x14ac:dyDescent="0.2">
      <c r="A151" t="s">
        <v>227</v>
      </c>
      <c r="B151">
        <v>140606</v>
      </c>
    </row>
    <row r="152" spans="1:2" x14ac:dyDescent="0.2">
      <c r="A152" t="s">
        <v>228</v>
      </c>
      <c r="B152">
        <v>140607</v>
      </c>
    </row>
    <row r="153" spans="1:2" x14ac:dyDescent="0.2">
      <c r="A153" t="s">
        <v>229</v>
      </c>
      <c r="B153">
        <v>140701</v>
      </c>
    </row>
    <row r="154" spans="1:2" x14ac:dyDescent="0.2">
      <c r="A154" t="s">
        <v>230</v>
      </c>
      <c r="B154">
        <v>140702</v>
      </c>
    </row>
    <row r="155" spans="1:2" x14ac:dyDescent="0.2">
      <c r="A155" t="s">
        <v>231</v>
      </c>
      <c r="B155">
        <v>140703</v>
      </c>
    </row>
    <row r="156" spans="1:2" x14ac:dyDescent="0.2">
      <c r="A156" t="s">
        <v>232</v>
      </c>
      <c r="B156">
        <v>140704</v>
      </c>
    </row>
    <row r="157" spans="1:2" x14ac:dyDescent="0.2">
      <c r="A157" t="s">
        <v>233</v>
      </c>
      <c r="B157">
        <v>140705</v>
      </c>
    </row>
    <row r="158" spans="1:2" x14ac:dyDescent="0.2">
      <c r="A158" t="s">
        <v>234</v>
      </c>
      <c r="B158">
        <v>140706</v>
      </c>
    </row>
    <row r="159" spans="1:2" x14ac:dyDescent="0.2">
      <c r="A159" t="s">
        <v>235</v>
      </c>
      <c r="B159">
        <v>140801</v>
      </c>
    </row>
    <row r="160" spans="1:2" x14ac:dyDescent="0.2">
      <c r="A160" t="s">
        <v>236</v>
      </c>
      <c r="B160">
        <v>140802</v>
      </c>
    </row>
    <row r="161" spans="1:2" x14ac:dyDescent="0.2">
      <c r="A161" t="s">
        <v>237</v>
      </c>
      <c r="B161">
        <v>140803</v>
      </c>
    </row>
    <row r="162" spans="1:2" x14ac:dyDescent="0.2">
      <c r="A162" t="s">
        <v>238</v>
      </c>
      <c r="B162">
        <v>140804</v>
      </c>
    </row>
    <row r="163" spans="1:2" x14ac:dyDescent="0.2">
      <c r="A163" t="s">
        <v>239</v>
      </c>
      <c r="B163">
        <v>140805</v>
      </c>
    </row>
    <row r="164" spans="1:2" x14ac:dyDescent="0.2">
      <c r="A164" t="s">
        <v>240</v>
      </c>
      <c r="B164">
        <v>140806</v>
      </c>
    </row>
    <row r="165" spans="1:2" x14ac:dyDescent="0.2">
      <c r="A165" t="s">
        <v>241</v>
      </c>
      <c r="B165">
        <v>140807</v>
      </c>
    </row>
    <row r="166" spans="1:2" x14ac:dyDescent="0.2">
      <c r="A166" t="s">
        <v>242</v>
      </c>
      <c r="B166">
        <v>150101</v>
      </c>
    </row>
    <row r="167" spans="1:2" x14ac:dyDescent="0.2">
      <c r="A167" t="s">
        <v>243</v>
      </c>
      <c r="B167">
        <v>150102</v>
      </c>
    </row>
    <row r="168" spans="1:2" x14ac:dyDescent="0.2">
      <c r="A168" t="s">
        <v>244</v>
      </c>
      <c r="B168">
        <v>150104</v>
      </c>
    </row>
    <row r="169" spans="1:2" x14ac:dyDescent="0.2">
      <c r="A169" t="s">
        <v>245</v>
      </c>
      <c r="B169">
        <v>150201</v>
      </c>
    </row>
    <row r="170" spans="1:2" x14ac:dyDescent="0.2">
      <c r="A170" t="s">
        <v>246</v>
      </c>
      <c r="B170">
        <v>150202</v>
      </c>
    </row>
    <row r="171" spans="1:2" x14ac:dyDescent="0.2">
      <c r="A171" t="s">
        <v>247</v>
      </c>
      <c r="B171">
        <v>150205</v>
      </c>
    </row>
    <row r="172" spans="1:2" x14ac:dyDescent="0.2">
      <c r="A172" t="s">
        <v>248</v>
      </c>
      <c r="B172">
        <v>150206</v>
      </c>
    </row>
    <row r="173" spans="1:2" x14ac:dyDescent="0.2">
      <c r="A173" t="s">
        <v>249</v>
      </c>
      <c r="B173">
        <v>150208</v>
      </c>
    </row>
    <row r="174" spans="1:2" x14ac:dyDescent="0.2">
      <c r="A174" t="s">
        <v>427</v>
      </c>
      <c r="B174">
        <v>150209</v>
      </c>
    </row>
    <row r="175" spans="1:2" x14ac:dyDescent="0.2">
      <c r="A175" t="s">
        <v>250</v>
      </c>
      <c r="B175">
        <v>150301</v>
      </c>
    </row>
    <row r="176" spans="1:2" x14ac:dyDescent="0.2">
      <c r="A176" t="s">
        <v>251</v>
      </c>
      <c r="B176">
        <v>150302</v>
      </c>
    </row>
    <row r="177" spans="1:2" x14ac:dyDescent="0.2">
      <c r="A177" t="s">
        <v>252</v>
      </c>
      <c r="B177">
        <v>150303</v>
      </c>
    </row>
    <row r="178" spans="1:2" x14ac:dyDescent="0.2">
      <c r="A178" t="s">
        <v>253</v>
      </c>
      <c r="B178">
        <v>150304</v>
      </c>
    </row>
    <row r="179" spans="1:2" x14ac:dyDescent="0.2">
      <c r="A179" t="s">
        <v>254</v>
      </c>
      <c r="B179">
        <v>150305</v>
      </c>
    </row>
    <row r="180" spans="1:2" x14ac:dyDescent="0.2">
      <c r="A180" t="s">
        <v>255</v>
      </c>
      <c r="B180">
        <v>150306</v>
      </c>
    </row>
    <row r="181" spans="1:2" x14ac:dyDescent="0.2">
      <c r="A181" t="s">
        <v>256</v>
      </c>
      <c r="B181">
        <v>150401</v>
      </c>
    </row>
    <row r="182" spans="1:2" x14ac:dyDescent="0.2">
      <c r="A182" t="s">
        <v>257</v>
      </c>
      <c r="B182">
        <v>150402</v>
      </c>
    </row>
    <row r="183" spans="1:2" x14ac:dyDescent="0.2">
      <c r="A183" t="s">
        <v>258</v>
      </c>
      <c r="B183">
        <v>150403</v>
      </c>
    </row>
    <row r="184" spans="1:2" x14ac:dyDescent="0.2">
      <c r="A184" t="s">
        <v>259</v>
      </c>
      <c r="B184">
        <v>150405</v>
      </c>
    </row>
    <row r="185" spans="1:2" x14ac:dyDescent="0.2">
      <c r="A185" t="s">
        <v>260</v>
      </c>
      <c r="B185">
        <v>150502</v>
      </c>
    </row>
    <row r="186" spans="1:2" x14ac:dyDescent="0.2">
      <c r="A186" t="s">
        <v>261</v>
      </c>
      <c r="B186">
        <v>150503</v>
      </c>
    </row>
    <row r="187" spans="1:2" x14ac:dyDescent="0.2">
      <c r="A187" t="s">
        <v>262</v>
      </c>
      <c r="B187">
        <v>150504</v>
      </c>
    </row>
    <row r="188" spans="1:2" x14ac:dyDescent="0.2">
      <c r="A188" t="s">
        <v>263</v>
      </c>
      <c r="B188">
        <v>150505</v>
      </c>
    </row>
    <row r="189" spans="1:2" x14ac:dyDescent="0.2">
      <c r="A189" t="s">
        <v>264</v>
      </c>
      <c r="B189">
        <v>150507</v>
      </c>
    </row>
    <row r="190" spans="1:2" x14ac:dyDescent="0.2">
      <c r="A190" t="s">
        <v>265</v>
      </c>
      <c r="B190">
        <v>150508</v>
      </c>
    </row>
    <row r="191" spans="1:2" x14ac:dyDescent="0.2">
      <c r="A191" t="s">
        <v>266</v>
      </c>
      <c r="B191">
        <v>150602</v>
      </c>
    </row>
    <row r="192" spans="1:2" x14ac:dyDescent="0.2">
      <c r="A192" t="s">
        <v>267</v>
      </c>
      <c r="B192">
        <v>150603</v>
      </c>
    </row>
    <row r="193" spans="1:2" x14ac:dyDescent="0.2">
      <c r="A193" t="s">
        <v>268</v>
      </c>
      <c r="B193">
        <v>150604</v>
      </c>
    </row>
    <row r="194" spans="1:2" x14ac:dyDescent="0.2">
      <c r="A194" t="s">
        <v>269</v>
      </c>
      <c r="B194">
        <v>150701</v>
      </c>
    </row>
    <row r="195" spans="1:2" x14ac:dyDescent="0.2">
      <c r="A195" t="s">
        <v>270</v>
      </c>
      <c r="B195">
        <v>150702</v>
      </c>
    </row>
    <row r="196" spans="1:2" x14ac:dyDescent="0.2">
      <c r="A196" t="s">
        <v>271</v>
      </c>
      <c r="B196">
        <v>150704</v>
      </c>
    </row>
    <row r="197" spans="1:2" x14ac:dyDescent="0.2">
      <c r="A197" t="s">
        <v>428</v>
      </c>
      <c r="B197">
        <v>150705</v>
      </c>
    </row>
    <row r="198" spans="1:2" x14ac:dyDescent="0.2">
      <c r="A198" t="s">
        <v>272</v>
      </c>
      <c r="B198">
        <v>150706</v>
      </c>
    </row>
    <row r="199" spans="1:2" x14ac:dyDescent="0.2">
      <c r="A199" t="s">
        <v>273</v>
      </c>
      <c r="B199">
        <v>150801</v>
      </c>
    </row>
    <row r="200" spans="1:2" x14ac:dyDescent="0.2">
      <c r="A200" t="s">
        <v>274</v>
      </c>
      <c r="B200">
        <v>150802</v>
      </c>
    </row>
    <row r="201" spans="1:2" x14ac:dyDescent="0.2">
      <c r="A201" t="s">
        <v>275</v>
      </c>
      <c r="B201">
        <v>150803</v>
      </c>
    </row>
    <row r="202" spans="1:2" x14ac:dyDescent="0.2">
      <c r="A202" t="s">
        <v>276</v>
      </c>
      <c r="B202">
        <v>150805</v>
      </c>
    </row>
    <row r="203" spans="1:2" x14ac:dyDescent="0.2">
      <c r="A203" t="s">
        <v>429</v>
      </c>
      <c r="B203">
        <v>150806</v>
      </c>
    </row>
    <row r="204" spans="1:2" x14ac:dyDescent="0.2">
      <c r="A204" t="s">
        <v>277</v>
      </c>
      <c r="B204">
        <v>150901</v>
      </c>
    </row>
    <row r="205" spans="1:2" x14ac:dyDescent="0.2">
      <c r="A205" t="s">
        <v>278</v>
      </c>
      <c r="B205">
        <v>150902</v>
      </c>
    </row>
    <row r="206" spans="1:2" x14ac:dyDescent="0.2">
      <c r="A206" t="s">
        <v>279</v>
      </c>
      <c r="B206">
        <v>150906</v>
      </c>
    </row>
    <row r="207" spans="1:2" x14ac:dyDescent="0.2">
      <c r="A207" t="s">
        <v>280</v>
      </c>
      <c r="B207">
        <v>151001</v>
      </c>
    </row>
    <row r="208" spans="1:2" x14ac:dyDescent="0.2">
      <c r="A208" t="s">
        <v>281</v>
      </c>
      <c r="B208">
        <v>151002</v>
      </c>
    </row>
    <row r="209" spans="1:2" x14ac:dyDescent="0.2">
      <c r="A209" t="s">
        <v>282</v>
      </c>
      <c r="B209">
        <v>151003</v>
      </c>
    </row>
    <row r="210" spans="1:2" x14ac:dyDescent="0.2">
      <c r="A210" t="s">
        <v>283</v>
      </c>
      <c r="B210">
        <v>151004</v>
      </c>
    </row>
    <row r="211" spans="1:2" x14ac:dyDescent="0.2">
      <c r="A211" t="s">
        <v>284</v>
      </c>
      <c r="B211">
        <v>160101</v>
      </c>
    </row>
    <row r="212" spans="1:2" x14ac:dyDescent="0.2">
      <c r="A212" t="s">
        <v>285</v>
      </c>
      <c r="B212">
        <v>160102</v>
      </c>
    </row>
    <row r="213" spans="1:2" x14ac:dyDescent="0.2">
      <c r="A213" t="s">
        <v>286</v>
      </c>
      <c r="B213">
        <v>160103</v>
      </c>
    </row>
    <row r="214" spans="1:2" x14ac:dyDescent="0.2">
      <c r="A214" t="s">
        <v>287</v>
      </c>
      <c r="B214">
        <v>160104</v>
      </c>
    </row>
    <row r="215" spans="1:2" x14ac:dyDescent="0.2">
      <c r="A215" t="s">
        <v>288</v>
      </c>
      <c r="B215">
        <v>160201</v>
      </c>
    </row>
    <row r="216" spans="1:2" x14ac:dyDescent="0.2">
      <c r="A216" t="s">
        <v>289</v>
      </c>
      <c r="B216">
        <v>160203</v>
      </c>
    </row>
    <row r="217" spans="1:2" x14ac:dyDescent="0.2">
      <c r="A217" t="s">
        <v>290</v>
      </c>
      <c r="B217">
        <v>160302</v>
      </c>
    </row>
    <row r="218" spans="1:2" x14ac:dyDescent="0.2">
      <c r="A218" t="s">
        <v>291</v>
      </c>
      <c r="B218">
        <v>160303</v>
      </c>
    </row>
    <row r="219" spans="1:2" x14ac:dyDescent="0.2">
      <c r="A219" t="s">
        <v>292</v>
      </c>
      <c r="B219">
        <v>160304</v>
      </c>
    </row>
    <row r="220" spans="1:2" x14ac:dyDescent="0.2">
      <c r="A220" t="s">
        <v>293</v>
      </c>
      <c r="B220">
        <v>160305</v>
      </c>
    </row>
    <row r="221" spans="1:2" x14ac:dyDescent="0.2">
      <c r="A221" t="s">
        <v>294</v>
      </c>
      <c r="B221">
        <v>160306</v>
      </c>
    </row>
    <row r="222" spans="1:2" x14ac:dyDescent="0.2">
      <c r="A222" t="s">
        <v>295</v>
      </c>
      <c r="B222">
        <v>160307</v>
      </c>
    </row>
    <row r="223" spans="1:2" x14ac:dyDescent="0.2">
      <c r="A223" t="s">
        <v>296</v>
      </c>
      <c r="B223">
        <v>160401</v>
      </c>
    </row>
    <row r="224" spans="1:2" x14ac:dyDescent="0.2">
      <c r="A224" t="s">
        <v>297</v>
      </c>
      <c r="B224">
        <v>160403</v>
      </c>
    </row>
    <row r="225" spans="1:2" x14ac:dyDescent="0.2">
      <c r="A225" t="s">
        <v>298</v>
      </c>
      <c r="B225">
        <v>160404</v>
      </c>
    </row>
    <row r="226" spans="1:2" x14ac:dyDescent="0.2">
      <c r="A226" t="s">
        <v>299</v>
      </c>
      <c r="B226">
        <v>160405</v>
      </c>
    </row>
    <row r="227" spans="1:2" x14ac:dyDescent="0.2">
      <c r="A227" t="s">
        <v>300</v>
      </c>
      <c r="B227">
        <v>160407</v>
      </c>
    </row>
    <row r="228" spans="1:2" x14ac:dyDescent="0.2">
      <c r="A228" t="s">
        <v>301</v>
      </c>
      <c r="B228">
        <v>160408</v>
      </c>
    </row>
    <row r="229" spans="1:2" x14ac:dyDescent="0.2">
      <c r="A229" t="s">
        <v>302</v>
      </c>
      <c r="B229">
        <v>160501</v>
      </c>
    </row>
    <row r="230" spans="1:2" x14ac:dyDescent="0.2">
      <c r="A230" t="s">
        <v>303</v>
      </c>
      <c r="B230">
        <v>160506</v>
      </c>
    </row>
    <row r="231" spans="1:2" x14ac:dyDescent="0.2">
      <c r="A231" t="s">
        <v>304</v>
      </c>
      <c r="B231">
        <v>160507</v>
      </c>
    </row>
    <row r="232" spans="1:2" x14ac:dyDescent="0.2">
      <c r="A232" t="s">
        <v>305</v>
      </c>
      <c r="B232">
        <v>160601</v>
      </c>
    </row>
    <row r="233" spans="1:2" x14ac:dyDescent="0.2">
      <c r="A233" t="s">
        <v>306</v>
      </c>
      <c r="B233">
        <v>160602</v>
      </c>
    </row>
    <row r="234" spans="1:2" x14ac:dyDescent="0.2">
      <c r="A234" t="s">
        <v>307</v>
      </c>
      <c r="B234">
        <v>160603</v>
      </c>
    </row>
    <row r="235" spans="1:2" x14ac:dyDescent="0.2">
      <c r="A235" t="s">
        <v>308</v>
      </c>
      <c r="B235">
        <v>160605</v>
      </c>
    </row>
    <row r="236" spans="1:2" x14ac:dyDescent="0.2">
      <c r="A236" t="s">
        <v>309</v>
      </c>
      <c r="B236">
        <v>160606</v>
      </c>
    </row>
    <row r="237" spans="1:2" x14ac:dyDescent="0.2">
      <c r="A237" t="s">
        <v>310</v>
      </c>
      <c r="B237">
        <v>160607</v>
      </c>
    </row>
    <row r="238" spans="1:2" x14ac:dyDescent="0.2">
      <c r="A238" t="s">
        <v>311</v>
      </c>
      <c r="B238">
        <v>160608</v>
      </c>
    </row>
    <row r="239" spans="1:2" x14ac:dyDescent="0.2">
      <c r="A239" t="s">
        <v>312</v>
      </c>
      <c r="B239">
        <v>160701</v>
      </c>
    </row>
    <row r="240" spans="1:2" x14ac:dyDescent="0.2">
      <c r="A240" t="s">
        <v>313</v>
      </c>
      <c r="B240">
        <v>160704</v>
      </c>
    </row>
    <row r="241" spans="1:2" x14ac:dyDescent="0.2">
      <c r="A241" t="s">
        <v>430</v>
      </c>
      <c r="B241">
        <v>160705</v>
      </c>
    </row>
    <row r="242" spans="1:2" x14ac:dyDescent="0.2">
      <c r="A242" t="s">
        <v>314</v>
      </c>
      <c r="B242">
        <v>160706</v>
      </c>
    </row>
    <row r="243" spans="1:2" x14ac:dyDescent="0.2">
      <c r="A243" t="s">
        <v>315</v>
      </c>
      <c r="B243">
        <v>160707</v>
      </c>
    </row>
    <row r="244" spans="1:2" x14ac:dyDescent="0.2">
      <c r="A244" t="s">
        <v>316</v>
      </c>
      <c r="B244">
        <v>160708</v>
      </c>
    </row>
    <row r="245" spans="1:2" x14ac:dyDescent="0.2">
      <c r="A245" t="s">
        <v>317</v>
      </c>
      <c r="B245">
        <v>170101</v>
      </c>
    </row>
    <row r="246" spans="1:2" x14ac:dyDescent="0.2">
      <c r="A246" t="s">
        <v>318</v>
      </c>
      <c r="B246">
        <v>170102</v>
      </c>
    </row>
    <row r="247" spans="1:2" x14ac:dyDescent="0.2">
      <c r="A247" t="s">
        <v>319</v>
      </c>
      <c r="B247">
        <v>170104</v>
      </c>
    </row>
    <row r="248" spans="1:2" x14ac:dyDescent="0.2">
      <c r="A248" t="s">
        <v>320</v>
      </c>
      <c r="B248">
        <v>170106</v>
      </c>
    </row>
    <row r="249" spans="1:2" x14ac:dyDescent="0.2">
      <c r="A249" t="s">
        <v>321</v>
      </c>
      <c r="B249">
        <v>170201</v>
      </c>
    </row>
    <row r="250" spans="1:2" x14ac:dyDescent="0.2">
      <c r="A250" t="s">
        <v>322</v>
      </c>
      <c r="B250">
        <v>170202</v>
      </c>
    </row>
    <row r="251" spans="1:2" x14ac:dyDescent="0.2">
      <c r="A251" t="s">
        <v>323</v>
      </c>
      <c r="B251">
        <v>170204</v>
      </c>
    </row>
    <row r="252" spans="1:2" x14ac:dyDescent="0.2">
      <c r="A252" t="s">
        <v>324</v>
      </c>
      <c r="B252">
        <v>170205</v>
      </c>
    </row>
    <row r="253" spans="1:2" x14ac:dyDescent="0.2">
      <c r="A253" t="s">
        <v>431</v>
      </c>
      <c r="B253">
        <v>170210</v>
      </c>
    </row>
    <row r="254" spans="1:2" x14ac:dyDescent="0.2">
      <c r="A254" t="s">
        <v>325</v>
      </c>
      <c r="B254">
        <v>170401</v>
      </c>
    </row>
    <row r="255" spans="1:2" x14ac:dyDescent="0.2">
      <c r="A255" t="s">
        <v>326</v>
      </c>
      <c r="B255">
        <v>170402</v>
      </c>
    </row>
    <row r="256" spans="1:2" x14ac:dyDescent="0.2">
      <c r="A256" t="s">
        <v>327</v>
      </c>
      <c r="B256">
        <v>170403</v>
      </c>
    </row>
    <row r="257" spans="1:2" x14ac:dyDescent="0.2">
      <c r="A257" t="s">
        <v>328</v>
      </c>
      <c r="B257">
        <v>170404</v>
      </c>
    </row>
    <row r="258" spans="1:2" x14ac:dyDescent="0.2">
      <c r="A258" t="s">
        <v>329</v>
      </c>
      <c r="B258">
        <v>170406</v>
      </c>
    </row>
    <row r="259" spans="1:2" x14ac:dyDescent="0.2">
      <c r="A259" t="s">
        <v>330</v>
      </c>
      <c r="B259">
        <v>170407</v>
      </c>
    </row>
    <row r="260" spans="1:2" x14ac:dyDescent="0.2">
      <c r="A260" t="s">
        <v>331</v>
      </c>
      <c r="B260">
        <v>170408</v>
      </c>
    </row>
    <row r="261" spans="1:2" x14ac:dyDescent="0.2">
      <c r="A261" t="s">
        <v>332</v>
      </c>
      <c r="B261">
        <v>170409</v>
      </c>
    </row>
    <row r="262" spans="1:2" x14ac:dyDescent="0.2">
      <c r="A262" t="s">
        <v>333</v>
      </c>
      <c r="B262">
        <v>170410</v>
      </c>
    </row>
    <row r="263" spans="1:2" x14ac:dyDescent="0.2">
      <c r="A263" t="s">
        <v>334</v>
      </c>
      <c r="B263">
        <v>170411</v>
      </c>
    </row>
    <row r="264" spans="1:2" x14ac:dyDescent="0.2">
      <c r="A264" t="s">
        <v>335</v>
      </c>
      <c r="B264">
        <v>170503</v>
      </c>
    </row>
    <row r="265" spans="1:2" x14ac:dyDescent="0.2">
      <c r="A265" t="s">
        <v>336</v>
      </c>
      <c r="B265">
        <v>170504</v>
      </c>
    </row>
    <row r="266" spans="1:2" x14ac:dyDescent="0.2">
      <c r="A266" t="s">
        <v>337</v>
      </c>
      <c r="B266">
        <v>170505</v>
      </c>
    </row>
    <row r="267" spans="1:2" x14ac:dyDescent="0.2">
      <c r="A267" t="s">
        <v>338</v>
      </c>
      <c r="B267">
        <v>170506</v>
      </c>
    </row>
    <row r="268" spans="1:2" x14ac:dyDescent="0.2">
      <c r="A268" t="s">
        <v>432</v>
      </c>
      <c r="B268">
        <v>170507</v>
      </c>
    </row>
    <row r="269" spans="1:2" x14ac:dyDescent="0.2">
      <c r="A269" t="s">
        <v>339</v>
      </c>
      <c r="B269">
        <v>170601</v>
      </c>
    </row>
    <row r="270" spans="1:2" x14ac:dyDescent="0.2">
      <c r="A270" t="s">
        <v>340</v>
      </c>
      <c r="B270">
        <v>170602</v>
      </c>
    </row>
    <row r="271" spans="1:2" x14ac:dyDescent="0.2">
      <c r="A271" t="s">
        <v>341</v>
      </c>
      <c r="B271">
        <v>170603</v>
      </c>
    </row>
    <row r="272" spans="1:2" x14ac:dyDescent="0.2">
      <c r="A272" t="s">
        <v>342</v>
      </c>
      <c r="B272">
        <v>170604</v>
      </c>
    </row>
    <row r="273" spans="1:2" x14ac:dyDescent="0.2">
      <c r="A273" t="s">
        <v>343</v>
      </c>
      <c r="B273">
        <v>170605</v>
      </c>
    </row>
    <row r="274" spans="1:2" x14ac:dyDescent="0.2">
      <c r="A274" t="s">
        <v>344</v>
      </c>
      <c r="B274">
        <v>170702</v>
      </c>
    </row>
    <row r="275" spans="1:2" x14ac:dyDescent="0.2">
      <c r="A275" t="s">
        <v>345</v>
      </c>
      <c r="B275">
        <v>170704</v>
      </c>
    </row>
    <row r="276" spans="1:2" x14ac:dyDescent="0.2">
      <c r="A276" t="s">
        <v>346</v>
      </c>
      <c r="B276">
        <v>170706</v>
      </c>
    </row>
    <row r="277" spans="1:2" x14ac:dyDescent="0.2">
      <c r="A277" t="s">
        <v>347</v>
      </c>
      <c r="B277">
        <v>170801</v>
      </c>
    </row>
    <row r="278" spans="1:2" x14ac:dyDescent="0.2">
      <c r="A278" t="s">
        <v>348</v>
      </c>
      <c r="B278">
        <v>170803</v>
      </c>
    </row>
    <row r="279" spans="1:2" x14ac:dyDescent="0.2">
      <c r="A279" t="s">
        <v>349</v>
      </c>
      <c r="B279">
        <v>170804</v>
      </c>
    </row>
    <row r="280" spans="1:2" x14ac:dyDescent="0.2">
      <c r="A280" t="s">
        <v>350</v>
      </c>
      <c r="B280">
        <v>170805</v>
      </c>
    </row>
    <row r="281" spans="1:2" x14ac:dyDescent="0.2">
      <c r="A281" t="s">
        <v>351</v>
      </c>
      <c r="B281">
        <v>180101</v>
      </c>
    </row>
    <row r="282" spans="1:2" x14ac:dyDescent="0.2">
      <c r="A282" t="s">
        <v>352</v>
      </c>
      <c r="B282">
        <v>180102</v>
      </c>
    </row>
    <row r="283" spans="1:2" x14ac:dyDescent="0.2">
      <c r="A283" t="s">
        <v>353</v>
      </c>
      <c r="B283">
        <v>180104</v>
      </c>
    </row>
    <row r="284" spans="1:2" x14ac:dyDescent="0.2">
      <c r="A284" t="s">
        <v>354</v>
      </c>
      <c r="B284">
        <v>180105</v>
      </c>
    </row>
    <row r="285" spans="1:2" x14ac:dyDescent="0.2">
      <c r="A285" t="s">
        <v>355</v>
      </c>
      <c r="B285">
        <v>180106</v>
      </c>
    </row>
    <row r="286" spans="1:2" x14ac:dyDescent="0.2">
      <c r="A286" t="s">
        <v>356</v>
      </c>
      <c r="B286">
        <v>180107</v>
      </c>
    </row>
    <row r="287" spans="1:2" x14ac:dyDescent="0.2">
      <c r="A287" t="s">
        <v>357</v>
      </c>
      <c r="B287">
        <v>180108</v>
      </c>
    </row>
    <row r="288" spans="1:2" x14ac:dyDescent="0.2">
      <c r="A288" t="s">
        <v>358</v>
      </c>
      <c r="B288">
        <v>180201</v>
      </c>
    </row>
    <row r="289" spans="1:2" x14ac:dyDescent="0.2">
      <c r="A289" t="s">
        <v>359</v>
      </c>
      <c r="B289">
        <v>180304</v>
      </c>
    </row>
    <row r="290" spans="1:2" x14ac:dyDescent="0.2">
      <c r="A290" t="s">
        <v>360</v>
      </c>
      <c r="B290">
        <v>180305</v>
      </c>
    </row>
    <row r="291" spans="1:2" x14ac:dyDescent="0.2">
      <c r="A291" t="s">
        <v>361</v>
      </c>
      <c r="B291">
        <v>180306</v>
      </c>
    </row>
    <row r="292" spans="1:2" x14ac:dyDescent="0.2">
      <c r="A292" t="s">
        <v>362</v>
      </c>
      <c r="B292">
        <v>180307</v>
      </c>
    </row>
    <row r="293" spans="1:2" x14ac:dyDescent="0.2">
      <c r="A293" t="s">
        <v>363</v>
      </c>
      <c r="B293">
        <v>180308</v>
      </c>
    </row>
    <row r="294" spans="1:2" x14ac:dyDescent="0.2">
      <c r="A294" t="s">
        <v>364</v>
      </c>
      <c r="B294">
        <v>180402</v>
      </c>
    </row>
    <row r="295" spans="1:2" x14ac:dyDescent="0.2">
      <c r="A295" t="s">
        <v>365</v>
      </c>
      <c r="B295">
        <v>180403</v>
      </c>
    </row>
    <row r="296" spans="1:2" x14ac:dyDescent="0.2">
      <c r="A296" t="s">
        <v>366</v>
      </c>
      <c r="B296">
        <v>180405</v>
      </c>
    </row>
    <row r="297" spans="1:2" x14ac:dyDescent="0.2">
      <c r="A297" t="s">
        <v>367</v>
      </c>
      <c r="B297">
        <v>180408</v>
      </c>
    </row>
    <row r="298" spans="1:2" x14ac:dyDescent="0.2">
      <c r="A298" t="s">
        <v>433</v>
      </c>
      <c r="B298">
        <v>180409</v>
      </c>
    </row>
    <row r="299" spans="1:2" x14ac:dyDescent="0.2">
      <c r="A299" t="s">
        <v>368</v>
      </c>
      <c r="B299">
        <v>180502</v>
      </c>
    </row>
    <row r="300" spans="1:2" x14ac:dyDescent="0.2">
      <c r="A300" t="s">
        <v>369</v>
      </c>
      <c r="B300">
        <v>180503</v>
      </c>
    </row>
    <row r="301" spans="1:2" x14ac:dyDescent="0.2">
      <c r="A301" t="s">
        <v>370</v>
      </c>
      <c r="B301">
        <v>180504</v>
      </c>
    </row>
    <row r="302" spans="1:2" x14ac:dyDescent="0.2">
      <c r="A302" t="s">
        <v>371</v>
      </c>
      <c r="B302">
        <v>180506</v>
      </c>
    </row>
    <row r="303" spans="1:2" x14ac:dyDescent="0.2">
      <c r="A303" t="s">
        <v>372</v>
      </c>
      <c r="B303">
        <v>180507</v>
      </c>
    </row>
    <row r="304" spans="1:2" x14ac:dyDescent="0.2">
      <c r="A304" t="s">
        <v>373</v>
      </c>
      <c r="B304">
        <v>180509</v>
      </c>
    </row>
    <row r="305" spans="1:2" x14ac:dyDescent="0.2">
      <c r="A305" t="s">
        <v>374</v>
      </c>
      <c r="B305">
        <v>180511</v>
      </c>
    </row>
    <row r="306" spans="1:2" x14ac:dyDescent="0.2">
      <c r="A306" t="s">
        <v>375</v>
      </c>
      <c r="B306">
        <v>180601</v>
      </c>
    </row>
    <row r="307" spans="1:2" x14ac:dyDescent="0.2">
      <c r="A307" t="s">
        <v>376</v>
      </c>
      <c r="B307">
        <v>180602</v>
      </c>
    </row>
    <row r="308" spans="1:2" x14ac:dyDescent="0.2">
      <c r="A308" t="s">
        <v>377</v>
      </c>
      <c r="B308">
        <v>180604</v>
      </c>
    </row>
    <row r="309" spans="1:2" x14ac:dyDescent="0.2">
      <c r="A309" t="s">
        <v>378</v>
      </c>
      <c r="B309">
        <v>180605</v>
      </c>
    </row>
    <row r="310" spans="1:2" x14ac:dyDescent="0.2">
      <c r="A310" t="s">
        <v>379</v>
      </c>
      <c r="B310">
        <v>180606</v>
      </c>
    </row>
    <row r="311" spans="1:2" x14ac:dyDescent="0.2">
      <c r="A311" t="s">
        <v>434</v>
      </c>
      <c r="B311">
        <v>180607</v>
      </c>
    </row>
    <row r="312" spans="1:2" x14ac:dyDescent="0.2">
      <c r="A312" t="s">
        <v>380</v>
      </c>
      <c r="B312">
        <v>180701</v>
      </c>
    </row>
    <row r="313" spans="1:2" x14ac:dyDescent="0.2">
      <c r="A313" t="s">
        <v>382</v>
      </c>
      <c r="B313">
        <v>180703</v>
      </c>
    </row>
    <row r="314" spans="1:2" x14ac:dyDescent="0.2">
      <c r="A314" t="s">
        <v>383</v>
      </c>
      <c r="B314">
        <v>180704</v>
      </c>
    </row>
    <row r="315" spans="1:2" x14ac:dyDescent="0.2">
      <c r="A315" t="s">
        <v>384</v>
      </c>
      <c r="B315">
        <v>180705</v>
      </c>
    </row>
    <row r="316" spans="1:2" x14ac:dyDescent="0.2">
      <c r="A316" t="s">
        <v>385</v>
      </c>
      <c r="B316">
        <v>180707</v>
      </c>
    </row>
    <row r="317" spans="1:2" x14ac:dyDescent="0.2">
      <c r="A317" t="s">
        <v>386</v>
      </c>
      <c r="B317">
        <v>180801</v>
      </c>
    </row>
    <row r="318" spans="1:2" x14ac:dyDescent="0.2">
      <c r="A318" t="s">
        <v>387</v>
      </c>
      <c r="B318">
        <v>180803</v>
      </c>
    </row>
    <row r="319" spans="1:2" x14ac:dyDescent="0.2">
      <c r="A319" t="s">
        <v>388</v>
      </c>
      <c r="B319">
        <v>180804</v>
      </c>
    </row>
    <row r="320" spans="1:2" x14ac:dyDescent="0.2">
      <c r="A320" t="s">
        <v>435</v>
      </c>
      <c r="B320">
        <v>180805</v>
      </c>
    </row>
    <row r="321" spans="1:2" x14ac:dyDescent="0.2">
      <c r="A321" t="s">
        <v>390</v>
      </c>
      <c r="B321">
        <v>180806</v>
      </c>
    </row>
    <row r="322" spans="1:2" x14ac:dyDescent="0.2">
      <c r="A322" t="s">
        <v>391</v>
      </c>
      <c r="B322">
        <v>180807</v>
      </c>
    </row>
    <row r="323" spans="1:2" x14ac:dyDescent="0.2">
      <c r="A323" t="s">
        <v>392</v>
      </c>
      <c r="B323">
        <v>180903</v>
      </c>
    </row>
    <row r="324" spans="1:2" x14ac:dyDescent="0.2">
      <c r="A324" t="s">
        <v>393</v>
      </c>
      <c r="B324">
        <v>180905</v>
      </c>
    </row>
    <row r="325" spans="1:2" x14ac:dyDescent="0.2">
      <c r="A325" t="s">
        <v>394</v>
      </c>
      <c r="B325">
        <v>180906</v>
      </c>
    </row>
    <row r="326" spans="1:2" x14ac:dyDescent="0.2">
      <c r="A326" t="s">
        <v>395</v>
      </c>
      <c r="B326">
        <v>180907</v>
      </c>
    </row>
    <row r="327" spans="1:2" x14ac:dyDescent="0.2">
      <c r="A327" t="s">
        <v>396</v>
      </c>
      <c r="B327">
        <v>181001</v>
      </c>
    </row>
    <row r="328" spans="1:2" x14ac:dyDescent="0.2">
      <c r="A328" t="s">
        <v>397</v>
      </c>
      <c r="B328">
        <v>181002</v>
      </c>
    </row>
    <row r="329" spans="1:2" x14ac:dyDescent="0.2">
      <c r="A329" t="s">
        <v>398</v>
      </c>
      <c r="B329">
        <v>181004</v>
      </c>
    </row>
    <row r="330" spans="1:2" x14ac:dyDescent="0.2">
      <c r="A330" t="s">
        <v>399</v>
      </c>
      <c r="B330">
        <v>181005</v>
      </c>
    </row>
    <row r="331" spans="1:2" x14ac:dyDescent="0.2">
      <c r="A331" t="s">
        <v>400</v>
      </c>
      <c r="B331">
        <v>181006</v>
      </c>
    </row>
    <row r="332" spans="1:2" x14ac:dyDescent="0.2">
      <c r="A332" t="s">
        <v>401</v>
      </c>
      <c r="B332">
        <v>181102</v>
      </c>
    </row>
    <row r="333" spans="1:2" x14ac:dyDescent="0.2">
      <c r="A333" t="s">
        <v>402</v>
      </c>
      <c r="B333">
        <v>181103</v>
      </c>
    </row>
    <row r="334" spans="1:2" x14ac:dyDescent="0.2">
      <c r="A334" t="s">
        <v>436</v>
      </c>
      <c r="B334">
        <v>181106</v>
      </c>
    </row>
    <row r="335" spans="1:2" x14ac:dyDescent="0.2">
      <c r="A335" t="s">
        <v>405</v>
      </c>
      <c r="B335">
        <v>181107</v>
      </c>
    </row>
    <row r="336" spans="1:2" x14ac:dyDescent="0.2">
      <c r="A336" t="s">
        <v>406</v>
      </c>
      <c r="B336">
        <v>181108</v>
      </c>
    </row>
    <row r="337" spans="1:2" x14ac:dyDescent="0.2">
      <c r="A337" t="s">
        <v>407</v>
      </c>
      <c r="B337">
        <v>181201</v>
      </c>
    </row>
    <row r="338" spans="1:2" x14ac:dyDescent="0.2">
      <c r="A338" t="s">
        <v>408</v>
      </c>
      <c r="B338">
        <v>181202</v>
      </c>
    </row>
    <row r="339" spans="1:2" x14ac:dyDescent="0.2">
      <c r="A339" t="s">
        <v>409</v>
      </c>
      <c r="B339">
        <v>181203</v>
      </c>
    </row>
    <row r="340" spans="1:2" x14ac:dyDescent="0.2">
      <c r="A340" t="s">
        <v>410</v>
      </c>
      <c r="B340">
        <v>181205</v>
      </c>
    </row>
    <row r="341" spans="1:2" x14ac:dyDescent="0.2">
      <c r="A341" t="s">
        <v>411</v>
      </c>
      <c r="B341">
        <v>181206</v>
      </c>
    </row>
    <row r="342" spans="1:2" x14ac:dyDescent="0.2">
      <c r="A342" t="s">
        <v>414</v>
      </c>
      <c r="B342">
        <v>181209</v>
      </c>
    </row>
    <row r="343" spans="1:2" x14ac:dyDescent="0.2">
      <c r="A343" t="s">
        <v>379</v>
      </c>
      <c r="B343">
        <v>180606</v>
      </c>
    </row>
    <row r="344" spans="1:2" x14ac:dyDescent="0.2">
      <c r="A344" t="s">
        <v>78</v>
      </c>
      <c r="B344">
        <v>180610</v>
      </c>
    </row>
    <row r="345" spans="1:2" x14ac:dyDescent="0.2">
      <c r="A345" t="s">
        <v>380</v>
      </c>
      <c r="B345">
        <v>180701</v>
      </c>
    </row>
    <row r="346" spans="1:2" x14ac:dyDescent="0.2">
      <c r="A346" t="s">
        <v>381</v>
      </c>
      <c r="B346">
        <v>180702</v>
      </c>
    </row>
    <row r="347" spans="1:2" x14ac:dyDescent="0.2">
      <c r="A347" t="s">
        <v>382</v>
      </c>
      <c r="B347">
        <v>180703</v>
      </c>
    </row>
    <row r="348" spans="1:2" x14ac:dyDescent="0.2">
      <c r="A348" t="s">
        <v>383</v>
      </c>
      <c r="B348">
        <v>180704</v>
      </c>
    </row>
    <row r="349" spans="1:2" x14ac:dyDescent="0.2">
      <c r="A349" t="s">
        <v>384</v>
      </c>
      <c r="B349">
        <v>180705</v>
      </c>
    </row>
    <row r="350" spans="1:2" x14ac:dyDescent="0.2">
      <c r="A350" t="s">
        <v>385</v>
      </c>
      <c r="B350">
        <v>180707</v>
      </c>
    </row>
    <row r="351" spans="1:2" x14ac:dyDescent="0.2">
      <c r="A351" t="s">
        <v>386</v>
      </c>
      <c r="B351">
        <v>180801</v>
      </c>
    </row>
    <row r="352" spans="1:2" x14ac:dyDescent="0.2">
      <c r="A352" t="s">
        <v>387</v>
      </c>
      <c r="B352">
        <v>180803</v>
      </c>
    </row>
    <row r="353" spans="1:2" x14ac:dyDescent="0.2">
      <c r="A353" t="s">
        <v>388</v>
      </c>
      <c r="B353">
        <v>180804</v>
      </c>
    </row>
    <row r="354" spans="1:2" x14ac:dyDescent="0.2">
      <c r="A354" t="s">
        <v>389</v>
      </c>
      <c r="B354">
        <v>180805</v>
      </c>
    </row>
    <row r="355" spans="1:2" x14ac:dyDescent="0.2">
      <c r="A355" t="s">
        <v>390</v>
      </c>
      <c r="B355">
        <v>180806</v>
      </c>
    </row>
    <row r="356" spans="1:2" x14ac:dyDescent="0.2">
      <c r="A356" t="s">
        <v>391</v>
      </c>
      <c r="B356">
        <v>180807</v>
      </c>
    </row>
    <row r="357" spans="1:2" x14ac:dyDescent="0.2">
      <c r="A357" t="s">
        <v>392</v>
      </c>
      <c r="B357">
        <v>180903</v>
      </c>
    </row>
    <row r="358" spans="1:2" x14ac:dyDescent="0.2">
      <c r="A358" t="s">
        <v>393</v>
      </c>
      <c r="B358">
        <v>180905</v>
      </c>
    </row>
    <row r="359" spans="1:2" x14ac:dyDescent="0.2">
      <c r="A359" t="s">
        <v>394</v>
      </c>
      <c r="B359">
        <v>180906</v>
      </c>
    </row>
    <row r="360" spans="1:2" x14ac:dyDescent="0.2">
      <c r="A360" t="s">
        <v>395</v>
      </c>
      <c r="B360">
        <v>180907</v>
      </c>
    </row>
    <row r="361" spans="1:2" x14ac:dyDescent="0.2">
      <c r="A361" t="s">
        <v>396</v>
      </c>
      <c r="B361">
        <v>181001</v>
      </c>
    </row>
    <row r="362" spans="1:2" x14ac:dyDescent="0.2">
      <c r="A362" t="s">
        <v>397</v>
      </c>
      <c r="B362">
        <v>181002</v>
      </c>
    </row>
    <row r="363" spans="1:2" x14ac:dyDescent="0.2">
      <c r="A363" t="s">
        <v>398</v>
      </c>
      <c r="B363">
        <v>181004</v>
      </c>
    </row>
    <row r="364" spans="1:2" x14ac:dyDescent="0.2">
      <c r="A364" t="s">
        <v>399</v>
      </c>
      <c r="B364">
        <v>181005</v>
      </c>
    </row>
    <row r="365" spans="1:2" x14ac:dyDescent="0.2">
      <c r="A365" t="s">
        <v>400</v>
      </c>
      <c r="B365">
        <v>181006</v>
      </c>
    </row>
    <row r="366" spans="1:2" x14ac:dyDescent="0.2">
      <c r="A366" t="s">
        <v>401</v>
      </c>
      <c r="B366">
        <v>181102</v>
      </c>
    </row>
    <row r="367" spans="1:2" x14ac:dyDescent="0.2">
      <c r="A367" t="s">
        <v>402</v>
      </c>
      <c r="B367">
        <v>181103</v>
      </c>
    </row>
    <row r="368" spans="1:2" x14ac:dyDescent="0.2">
      <c r="A368" t="s">
        <v>403</v>
      </c>
      <c r="B368">
        <v>181105</v>
      </c>
    </row>
    <row r="369" spans="1:2" x14ac:dyDescent="0.2">
      <c r="A369" t="s">
        <v>404</v>
      </c>
      <c r="B369">
        <v>181106</v>
      </c>
    </row>
    <row r="370" spans="1:2" x14ac:dyDescent="0.2">
      <c r="A370" t="s">
        <v>405</v>
      </c>
      <c r="B370">
        <v>181107</v>
      </c>
    </row>
    <row r="371" spans="1:2" x14ac:dyDescent="0.2">
      <c r="A371" t="s">
        <v>406</v>
      </c>
      <c r="B371">
        <v>181108</v>
      </c>
    </row>
    <row r="372" spans="1:2" x14ac:dyDescent="0.2">
      <c r="A372" t="s">
        <v>407</v>
      </c>
      <c r="B372">
        <v>181201</v>
      </c>
    </row>
    <row r="373" spans="1:2" x14ac:dyDescent="0.2">
      <c r="A373" t="s">
        <v>408</v>
      </c>
      <c r="B373">
        <v>181202</v>
      </c>
    </row>
    <row r="374" spans="1:2" x14ac:dyDescent="0.2">
      <c r="A374" t="s">
        <v>409</v>
      </c>
      <c r="B374">
        <v>181203</v>
      </c>
    </row>
    <row r="375" spans="1:2" x14ac:dyDescent="0.2">
      <c r="A375" t="s">
        <v>410</v>
      </c>
      <c r="B375">
        <v>181205</v>
      </c>
    </row>
    <row r="376" spans="1:2" x14ac:dyDescent="0.2">
      <c r="A376" t="s">
        <v>411</v>
      </c>
      <c r="B376">
        <v>181206</v>
      </c>
    </row>
    <row r="377" spans="1:2" x14ac:dyDescent="0.2">
      <c r="A377" t="s">
        <v>412</v>
      </c>
      <c r="B377">
        <v>181207</v>
      </c>
    </row>
    <row r="378" spans="1:2" x14ac:dyDescent="0.2">
      <c r="A378" t="s">
        <v>413</v>
      </c>
      <c r="B378">
        <v>181208</v>
      </c>
    </row>
    <row r="379" spans="1:2" x14ac:dyDescent="0.2">
      <c r="A379" t="s">
        <v>414</v>
      </c>
      <c r="B379">
        <v>181209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Information</vt:lpstr>
      <vt:lpstr>Regnskab</vt:lpstr>
      <vt:lpstr>Kredsnumre</vt:lpstr>
      <vt:lpstr>Information!Udskriftsområde</vt:lpstr>
    </vt:vector>
  </TitlesOfParts>
  <Company>FDF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Kredsregnskabsskema</dc:title>
  <dc:creator>Lasse Hedegaard</dc:creator>
  <cp:lastModifiedBy>Anders Klostermann</cp:lastModifiedBy>
  <cp:lastPrinted>2021-02-09T14:33:45Z</cp:lastPrinted>
  <dcterms:created xsi:type="dcterms:W3CDTF">2009-11-25T09:08:20Z</dcterms:created>
  <dcterms:modified xsi:type="dcterms:W3CDTF">2021-02-09T14:37:42Z</dcterms:modified>
</cp:coreProperties>
</file>